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13_ncr:1_{29897385-C791-42E9-9437-CA3C27DFEBC7}" xr6:coauthVersionLast="47" xr6:coauthVersionMax="47" xr10:uidLastSave="{00000000-0000-0000-0000-000000000000}"/>
  <bookViews>
    <workbookView xWindow="-120" yWindow="-120" windowWidth="29040" windowHeight="15840" tabRatio="876" xr2:uid="{00000000-000D-0000-FFFF-FFFF00000000}"/>
  </bookViews>
  <sheets>
    <sheet name="Index" sheetId="75" r:id="rId1"/>
    <sheet name="06M 2022_BS" sheetId="67" r:id="rId2"/>
    <sheet name="06M 2022_Con P&amp;L" sheetId="68" r:id="rId3"/>
    <sheet name="06M 2022_P&amp;L by BU" sheetId="79" r:id="rId4"/>
    <sheet name="2Q 2022_P&amp;L by BU" sheetId="83" r:id="rId5"/>
    <sheet name="Quarterly standalone" sheetId="76" r:id="rId6"/>
    <sheet name="Prem &amp; Attr. Result by Country" sheetId="77" r:id="rId7"/>
    <sheet name="Regional Data by Segments" sheetId="80" r:id="rId8"/>
    <sheet name="Consensus vs Current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localSheetId="7" hidden="1">{"'transportes'!$A$3:$K$28"}</definedName>
    <definedName name="AHORRO" hidden="1">{"'transportes'!$A$3:$K$28"}</definedName>
    <definedName name="_xlnm.Print_Area" localSheetId="1">'06M 2022_BS'!$B$1:$XFD$76</definedName>
    <definedName name="_xlnm.Print_Area" localSheetId="2">'06M 2022_Con P&amp;L'!$B$1:$XFD$70</definedName>
    <definedName name="_xlnm.Print_Area" localSheetId="3">'06M 2022_P&amp;L by BU'!$B$1:$W$41</definedName>
    <definedName name="_xlnm.Print_Area" localSheetId="4">'2Q 2022_P&amp;L by BU'!$B$1:$W$35</definedName>
    <definedName name="_xlnm.Print_Area" localSheetId="8">'Consensus vs Current'!$A$1:$N$28</definedName>
    <definedName name="_xlnm.Print_Area" localSheetId="6">'Prem &amp; Attr. Result by Country'!$B$1:$U$86</definedName>
    <definedName name="_xlnm.Print_Area" localSheetId="5">'Quarterly standalone'!$B$1:$L$84</definedName>
    <definedName name="_xlnm.Print_Area" localSheetId="7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3" hidden="1">{"'transportes'!$A$3:$K$28"}</definedName>
    <definedName name="ee" localSheetId="4" hidden="1">{"'transportes'!$A$3:$K$28"}</definedName>
    <definedName name="ee" localSheetId="8" hidden="1">{"'transportes'!$A$3:$K$28"}</definedName>
    <definedName name="ee" localSheetId="5" hidden="1">{"'transportes'!$A$3:$K$28"}</definedName>
    <definedName name="ee" localSheetId="7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localSheetId="7" hidden="1">{"'transportes'!$A$3:$K$28"}</definedName>
    <definedName name="ff" hidden="1">{"'transportes'!$A$3:$K$28"}</definedName>
    <definedName name="FG" localSheetId="3" hidden="1">{"'transportes'!$A$3:$K$28"}</definedName>
    <definedName name="FG" localSheetId="4" hidden="1">{"'transportes'!$A$3:$K$28"}</definedName>
    <definedName name="FG" localSheetId="8" hidden="1">{"'transportes'!$A$3:$K$28"}</definedName>
    <definedName name="FG" localSheetId="5" hidden="1">{"'transportes'!$A$3:$K$28"}</definedName>
    <definedName name="FG" localSheetId="7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localSheetId="7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3" hidden="1">{"'transportes'!$A$3:$K$28"}</definedName>
    <definedName name="LATAM" localSheetId="4" hidden="1">{"'transportes'!$A$3:$K$28"}</definedName>
    <definedName name="LATAM" localSheetId="8" hidden="1">{"'transportes'!$A$3:$K$28"}</definedName>
    <definedName name="LATAM" localSheetId="5" hidden="1">{"'transportes'!$A$3:$K$28"}</definedName>
    <definedName name="LATAM" localSheetId="7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localSheetId="7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4" hidden="1">{"'transportes'!$A$3:$K$28"}</definedName>
    <definedName name="xx" localSheetId="8" hidden="1">{"'transportes'!$A$3:$K$28"}</definedName>
    <definedName name="xx" localSheetId="5" hidden="1">{"'transportes'!$A$3:$K$28"}</definedName>
    <definedName name="xx" localSheetId="7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<sst xmlns="http://schemas.openxmlformats.org/spreadsheetml/2006/main" count="647" uniqueCount="251">
  <si>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</si>
  <si>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</si>
  <si>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</si>
  <si>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</si>
  <si>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</si>
  <si>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</si>
  <si>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</si>
  <si>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</si>
  <si>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</si>
  <si>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</si>
  <si>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</si>
  <si>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</si>
  <si>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</si>
  <si>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</si>
  <si>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</si>
  <si>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</si>
  <si>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</si>
  <si>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</si>
  <si>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</si>
  <si>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</si>
  <si>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</si>
  <si>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</si>
  <si>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</si>
  <si>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</si>
  <si>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</si>
  <si>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</si>
  <si>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</si>
  <si>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</si>
  <si>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</si>
  <si>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</si>
  <si>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</si>
  <si>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</si>
  <si>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</si>
  <si>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</si>
  <si>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</si>
  <si>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</si>
  <si>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</si>
  <si>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</si>
  <si>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</si>
  <si>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</si>
  <si>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</si>
  <si>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</si>
  <si>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</si>
  <si>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</si>
  <si>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</si>
  <si>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</si>
  <si>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</si>
  <si>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</si>
  <si>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</si>
  <si>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</si>
  <si>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</si>
  <si>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</si>
  <si>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</si>
  <si>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</si>
  <si>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</si>
  <si>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</si>
  <si>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</si>
  <si>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</si>
  <si>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</si>
  <si>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</si>
  <si>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</si>
  <si>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</si>
  <si>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</si>
  <si>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</si>
  <si>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</si>
  <si>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</si>
  <si>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</si>
  <si>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</si>
  <si>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</si>
  <si>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</si>
  <si>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</si>
  <si>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</si>
  <si>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</si>
  <si>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</si>
  <si>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</si>
  <si>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</si>
  <si>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</si>
  <si>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</si>
  <si>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</si>
  <si>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</si>
  <si>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</si>
  <si>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</si>
  <si>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</si>
  <si>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</si>
  <si>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</si>
  <si>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</si>
  <si>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</si>
  <si>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</si>
  <si>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</si>
  <si>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</si>
  <si>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</si>
  <si>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</si>
  <si>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</si>
  <si>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</si>
  <si>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</si>
  <si>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</si>
  <si>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</si>
  <si>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</si>
  <si>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</si>
  <si>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</si>
  <si>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</si>
  <si>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</si>
  <si>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</si>
  <si>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</si>
  <si>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</si>
  <si>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</si>
  <si>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</si>
  <si>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</si>
  <si>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</si>
  <si>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</si>
  <si>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</si>
  <si>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</si>
  <si>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</si>
  <si>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</si>
  <si>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</si>
  <si>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</si>
  <si>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</si>
  <si>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</si>
  <si>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</si>
  <si>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</si>
  <si>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</si>
  <si>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</si>
  <si>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V. RESULT BEFORE TAXES FROM ONGOING OPERATIONS</t>
  </si>
  <si>
    <t>VII. RESULT AFTER TAX FROM ONGOING OPERATIONS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</si>
  <si>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</si>
  <si>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</si>
  <si>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</si>
  <si>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</si>
  <si>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</si>
  <si>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</si>
  <si>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</si>
  <si>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</si>
  <si>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</si>
  <si>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</si>
  <si>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</si>
  <si>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</si>
  <si>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</si>
  <si>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</si>
  <si>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</si>
  <si>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</si>
  <si>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</si>
  <si>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</si>
  <si>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</si>
  <si>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</si>
  <si>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</si>
  <si>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 xml:space="preserve"> 4. Unrealized gains on investments on behalf of life insurance policyholders bearing the investment risk</t>
  </si>
  <si>
    <t xml:space="preserve"> 7. Unrealized losses on investments on behalf of life insurance policyholders bearing the investment risk</t>
  </si>
  <si>
    <t>VI. TAX ON PROFITS FROM ONGOING OPERATIONS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</si>
  <si>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</si>
  <si>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</si>
  <si>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</si>
  <si>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</si>
  <si>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</si>
  <si>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</si>
  <si>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</si>
  <si>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</si>
  <si>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</si>
  <si>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</si>
  <si>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</si>
  <si>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</si>
  <si>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</si>
  <si>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</si>
  <si>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</si>
  <si>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</si>
  <si>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</si>
  <si>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</si>
  <si>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</si>
  <si>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</si>
  <si>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</si>
  <si>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</si>
  <si>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</si>
  <si>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</si>
  <si>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</si>
  <si>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</si>
  <si>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</si>
  <si>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</si>
  <si>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</si>
  <si>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</si>
  <si>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</si>
  <si>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</si>
  <si>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</si>
  <si>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</si>
  <si>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</si>
  <si>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</si>
  <si>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</si>
  <si>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</si>
  <si>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</si>
  <si>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</si>
  <si>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</si>
  <si>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</si>
  <si>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</si>
  <si>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</si>
  <si>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</si>
  <si>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</si>
  <si>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</si>
  <si>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</si>
  <si>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</si>
  <si>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</si>
  <si>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</si>
  <si>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</si>
  <si>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</si>
  <si>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</si>
  <si>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</si>
  <si>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</si>
  <si>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</si>
  <si>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</si>
  <si>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</si>
  <si>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</si>
  <si>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</si>
  <si>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</si>
  <si>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</si>
  <si>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</si>
  <si>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</si>
  <si>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 xml:space="preserve">∆ </t>
  </si>
  <si>
    <t xml:space="preserve">% </t>
  </si>
  <si>
    <t>ASISTENCIA</t>
  </si>
  <si>
    <t>Consensus vs Actual</t>
  </si>
  <si>
    <t>Var a/a</t>
  </si>
  <si>
    <t>3M</t>
  </si>
  <si>
    <t>6M</t>
  </si>
  <si>
    <t>9M</t>
  </si>
  <si>
    <t>12M</t>
  </si>
  <si>
    <t>Figures in million euros</t>
  </si>
  <si>
    <t>Profit &amp; Loss by Business Unit 
Quarterly</t>
  </si>
  <si>
    <t>Consensus</t>
  </si>
  <si>
    <t>nº estimations</t>
  </si>
  <si>
    <t>Million euros</t>
  </si>
  <si>
    <t>Breakdown by Business unit</t>
  </si>
  <si>
    <t>Non-Life Business</t>
  </si>
  <si>
    <t>Financial result and other non-technical income</t>
  </si>
  <si>
    <t>Non Life Combined ratio</t>
  </si>
  <si>
    <t>Life Business</t>
  </si>
  <si>
    <t xml:space="preserve">MAPFRE RE </t>
  </si>
  <si>
    <t>Result attributable to the controlling Company</t>
  </si>
  <si>
    <t>Other companies and consolidation adjustments</t>
  </si>
  <si>
    <t>Var Current vs Consensus</t>
  </si>
  <si>
    <t>DECEMBER 2021</t>
  </si>
  <si>
    <t>Jan.- Mar.</t>
  </si>
  <si>
    <t>Apr.- Jun.</t>
  </si>
  <si>
    <t>Jul.- Sep.</t>
  </si>
  <si>
    <t>Sep.- Dec.</t>
  </si>
  <si>
    <t>Venezuela</t>
  </si>
  <si>
    <t>06M 2022</t>
  </si>
  <si>
    <t>2Q
2021</t>
  </si>
  <si>
    <t>JUNE 2022</t>
  </si>
  <si>
    <t>JUNE 2021</t>
  </si>
  <si>
    <t>Δ Annual
Apr.- Jun.
2022/2021</t>
  </si>
  <si>
    <t>Δ Annual
06M
2022/2021</t>
  </si>
  <si>
    <t>Q2'22 est</t>
  </si>
  <si>
    <t>Consolidated Profit &amp; Loss by Business Unit Quarterly- 2Q
2022</t>
  </si>
  <si>
    <t>2Q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</si>
</sst>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6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7" xfId="674" applyFont="1" applyFill="1" applyBorder="1" applyAlignment="1">
      <alignment horizontal="left" vertical="center" wrapText="1" indent="1" readingOrder="1"/>
    </xf>
    <xf numFmtId="183" fontId="110" fillId="0" borderId="57" xfId="674" applyNumberFormat="1" applyFont="1" applyFill="1" applyBorder="1" applyAlignment="1">
      <alignment horizontal="center" vertical="center" wrapText="1" readingOrder="1"/>
    </xf>
    <xf numFmtId="166" fontId="112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59" xfId="674" quotePrefix="1" applyNumberFormat="1" applyFont="1" applyFill="1" applyBorder="1" applyAlignment="1">
      <alignment horizontal="centerContinuous" vertical="center" readingOrder="1"/>
    </xf>
    <xf numFmtId="166" fontId="111" fillId="61" borderId="59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59" xfId="674" applyFont="1" applyFill="1" applyBorder="1" applyAlignment="1">
      <alignment horizontal="centerContinuous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8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7" xfId="674" applyNumberFormat="1" applyFont="1" applyBorder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8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3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2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1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4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1" xfId="923" applyFont="1" applyBorder="1" applyAlignment="1">
      <alignment horizontal="left" indent="1"/>
    </xf>
    <xf numFmtId="167" fontId="134" fillId="58" borderId="61" xfId="923" applyNumberFormat="1" applyFont="1" applyFill="1" applyBorder="1" applyAlignment="1">
      <alignment horizontal="center" vertical="center"/>
    </xf>
    <xf numFmtId="3" fontId="135" fillId="58" borderId="61" xfId="923" applyNumberFormat="1" applyFont="1" applyFill="1" applyBorder="1" applyAlignment="1">
      <alignment horizontal="center" vertical="center"/>
    </xf>
    <xf numFmtId="168" fontId="134" fillId="58" borderId="61" xfId="817" applyNumberFormat="1" applyFont="1" applyFill="1" applyBorder="1" applyAlignment="1">
      <alignment horizontal="center" vertical="center"/>
    </xf>
    <xf numFmtId="167" fontId="134" fillId="58" borderId="61" xfId="817" applyNumberFormat="1" applyFont="1" applyFill="1" applyBorder="1" applyAlignment="1">
      <alignment horizontal="center" vertical="center"/>
    </xf>
    <xf numFmtId="3" fontId="135" fillId="58" borderId="61" xfId="920" applyNumberFormat="1" applyFont="1" applyFill="1" applyBorder="1" applyAlignment="1">
      <alignment horizontal="center" vertical="center"/>
    </xf>
    <xf numFmtId="0" fontId="132" fillId="64" borderId="0" xfId="922" applyFont="1" applyFill="1" applyAlignment="1">
      <alignment horizontal="left" vertical="center" wrapText="1" indent="1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4" borderId="0" xfId="922" applyFont="1" applyFill="1" applyAlignment="1">
      <alignment horizontal="left" vertical="center" wrapText="1" indent="1"/>
    </xf>
    <xf numFmtId="167" fontId="134" fillId="58" borderId="61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4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59" xfId="1" applyFont="1" applyFill="1" applyBorder="1"/>
    <xf numFmtId="166" fontId="96" fillId="0" borderId="64" xfId="1" applyFont="1" applyFill="1" applyBorder="1"/>
    <xf numFmtId="166" fontId="111" fillId="61" borderId="65" xfId="674" quotePrefix="1" applyNumberFormat="1" applyFont="1" applyFill="1" applyBorder="1" applyAlignment="1">
      <alignment horizontal="center" vertical="center" wrapText="1" readingOrder="1"/>
    </xf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2" fillId="0" borderId="67" xfId="674" applyFont="1" applyFill="1" applyBorder="1" applyAlignment="1">
      <alignment horizontal="left" vertical="center" wrapText="1" indent="1" readingOrder="1"/>
    </xf>
    <xf numFmtId="183" fontId="110" fillId="0" borderId="67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7" fontId="130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0" fontId="107" fillId="0" borderId="0" xfId="900" applyFont="1" applyBorder="1" applyAlignment="1">
      <alignment vertical="center" wrapText="1" readingOrder="1"/>
    </xf>
    <xf numFmtId="0" fontId="0" fillId="0" borderId="0" xfId="920" applyFont="1" applyFill="1"/>
    <xf numFmtId="0" fontId="118" fillId="0" borderId="0" xfId="920" applyFont="1" applyFill="1"/>
    <xf numFmtId="0" fontId="17" fillId="0" borderId="0" xfId="924" applyFill="1"/>
    <xf numFmtId="0" fontId="129" fillId="0" borderId="0" xfId="924" applyFont="1" applyFill="1" applyAlignment="1">
      <alignment horizontal="center" vertical="center"/>
    </xf>
    <xf numFmtId="168" fontId="130" fillId="0" borderId="0" xfId="924" applyNumberFormat="1" applyFont="1" applyFill="1"/>
    <xf numFmtId="0" fontId="130" fillId="0" borderId="0" xfId="924" applyFont="1" applyFill="1"/>
    <xf numFmtId="167" fontId="130" fillId="0" borderId="0" xfId="924" applyNumberFormat="1" applyFont="1" applyFill="1"/>
    <xf numFmtId="3" fontId="130" fillId="0" borderId="0" xfId="924" applyNumberFormat="1" applyFont="1" applyFill="1"/>
    <xf numFmtId="168" fontId="136" fillId="0" borderId="0" xfId="924" applyNumberFormat="1" applyFont="1" applyFill="1"/>
    <xf numFmtId="166" fontId="111" fillId="61" borderId="68" xfId="674" quotePrefix="1" applyNumberFormat="1" applyFont="1" applyFill="1" applyBorder="1" applyAlignment="1">
      <alignment horizontal="center" vertical="center" wrapText="1" readingOrder="1"/>
    </xf>
    <xf numFmtId="186" fontId="134" fillId="0" borderId="31" xfId="817" applyNumberFormat="1" applyFont="1" applyFill="1" applyBorder="1" applyAlignment="1">
      <alignment horizontal="center" vertical="center"/>
    </xf>
    <xf numFmtId="0" fontId="111" fillId="61" borderId="68" xfId="674" quotePrefix="1" applyNumberFormat="1" applyFont="1" applyFill="1" applyBorder="1" applyAlignment="1">
      <alignment horizontal="center" vertical="center" readingOrder="1"/>
    </xf>
    <xf numFmtId="0" fontId="107" fillId="0" borderId="0" xfId="900" applyFont="1" applyAlignment="1">
      <alignment horizontal="left" vertical="center" wrapText="1" indent="1" readingOrder="1"/>
    </xf>
    <xf numFmtId="168" fontId="107" fillId="0" borderId="0" xfId="817" applyNumberFormat="1" applyFont="1" applyBorder="1" applyAlignment="1">
      <alignment horizontal="left" vertical="center" wrapText="1" indent="1" readingOrder="1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0" xfId="674" quotePrefix="1" applyNumberFormat="1" applyFont="1" applyFill="1" applyBorder="1" applyAlignment="1">
      <alignment horizontal="center" vertical="center" readingOrder="1"/>
    </xf>
    <xf numFmtId="0" fontId="111" fillId="61" borderId="59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Fill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55656-2787-447A-B0EC-BBE41A7A247C}"/>
            </a:ext>
          </a:extLst>
        </xdr:cNvPr>
        <xdr:cNvSpPr/>
      </xdr:nvSpPr>
      <xdr:spPr>
        <a:xfrm>
          <a:off x="18914828" y="274409"/>
          <a:ext cx="23145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26C84D68-3E19-4B2F-9DE6-03B03215337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477396</xdr:colOff>
      <xdr:row>16</xdr:row>
      <xdr:rowOff>109004</xdr:rowOff>
    </xdr:from>
    <xdr:to>
      <xdr:col>12</xdr:col>
      <xdr:colOff>480435</xdr:colOff>
      <xdr:row>16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631825</xdr:colOff>
      <xdr:row>1</xdr:row>
      <xdr:rowOff>88900</xdr:rowOff>
    </xdr:from>
    <xdr:to>
      <xdr:col>12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86632</xdr:rowOff>
    </xdr:from>
    <xdr:to>
      <xdr:col>21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>
            <v>0</v>
          </cell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y gastos financieros</v>
          </cell>
          <cell r="C57" t="str">
            <v>Earnings before tax and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y gastos financieros / gastos financieros</v>
          </cell>
          <cell r="C60" t="str">
            <v>Earnings before tax and financial expenses / financial expenses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Inmuebles**</v>
          </cell>
          <cell r="C130" t="str">
            <v>Real Estate**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(euros)</v>
          </cell>
          <cell r="C180" t="str">
            <v>Earnings per share (euros)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
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deterioros</v>
          </cell>
          <cell r="C494" t="str">
            <v>5. Other expenses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Gains allocated to provisions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BELGICA</v>
          </cell>
          <cell r="C527" t="str">
            <v>UNITED KINGDOM, BELGIUM AND FRANCE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6 meses)</v>
          </cell>
          <cell r="C180" t="str">
            <v>Earnings per share (euros / 6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MARZO</v>
          </cell>
          <cell r="C464" t="str">
            <v>MARCH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6"/>
  <sheetViews>
    <sheetView showRowColHeaders="0" tabSelected="1" zoomScale="115" zoomScaleNormal="115" workbookViewId="0">
      <selection activeCell="B13" sqref="B13"/>
    </sheetView>
  </sheetViews>
  <sheetFormatPr baseColWidth="10" defaultColWidth="0" defaultRowHeight="15" zeroHeight="1"/>
  <cols>
    <col min="1" max="1" width="10.85546875" style="26" customWidth="1"/>
    <col min="2" max="2" width="43.5703125" style="26" customWidth="1"/>
    <col min="3" max="3" width="34.5703125" style="26" customWidth="1"/>
    <col min="4" max="4" width="2" style="26" customWidth="1"/>
    <col min="5" max="5" width="10.85546875" style="26" customWidth="1"/>
    <col min="6" max="14" width="10.85546875" style="26" hidden="1" customWidth="1"/>
    <col min="15" max="15" width="0" style="26" hidden="1" customWidth="1"/>
    <col min="16" max="16384" width="10.8554687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4.95" customHeight="1">
      <c r="B5" s="117" t="s">
        <v>242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4.95" customHeight="1">
      <c r="B7" s="37" t="s">
        <v>133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4.95" customHeight="1">
      <c r="B9" s="37" t="s">
        <v>134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4.95" customHeight="1">
      <c r="B11" s="37" t="s">
        <v>135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223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4.95" customHeight="1">
      <c r="B15" s="37" t="s">
        <v>144</v>
      </c>
    </row>
    <row r="16" spans="2:6" ht="16.5">
      <c r="B16" s="28"/>
    </row>
    <row r="17" spans="2:2" ht="24.75" customHeight="1">
      <c r="B17" s="37" t="s">
        <v>152</v>
      </c>
    </row>
    <row r="18" spans="2:2"/>
    <row r="19" spans="2:2" ht="24.75" customHeight="1">
      <c r="B19" s="37" t="s">
        <v>205</v>
      </c>
    </row>
    <row r="20" spans="2:2"/>
    <row r="21" spans="2:2" ht="24.75" customHeight="1">
      <c r="B21" s="37" t="s">
        <v>216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3"/>
    <row r="34"/>
    <row r="35"/>
    <row r="36"/>
  </sheetData>
  <hyperlinks>
    <hyperlink ref="B7" location="'06M 2022_BS'!A1" display="Consolidated Balance Sheet " xr:uid="{00000000-0004-0000-0000-000000000000}"/>
    <hyperlink ref="B9" location="'06M 2022_Con P&amp;L'!A1" display="Consolidated Profit &amp; Loss" xr:uid="{00000000-0004-0000-0000-000001000000}"/>
    <hyperlink ref="B11" location="'06M 2022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Current'!A1" display="Consensus vs Actual" xr:uid="{FFB3335F-5D0B-4349-9F04-F15DBB097570}"/>
    <hyperlink ref="B13" location="'2Q 2022_P&amp;L by BU'!A1" display="'2Q 2022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1:5"/>
    <row r="2" spans="1:5" s="120" customFormat="1" ht="50.1" customHeight="1">
      <c r="A2" s="27"/>
      <c r="B2" s="118" t="str">
        <f>+CONCATENATE("Consolidated balance sheet - "&amp;Index!$B$5)</f>
        <v>Consolidated balance sheet - 06M 2022</v>
      </c>
      <c r="C2" s="119"/>
      <c r="D2" s="119"/>
      <c r="E2" s="119"/>
    </row>
    <row r="3" spans="1:5" ht="68.45" customHeight="1"/>
    <row r="4" spans="1:5" ht="36.75" customHeight="1">
      <c r="B4" s="4"/>
      <c r="C4" s="5" t="s">
        <v>236</v>
      </c>
      <c r="D4" s="5" t="s">
        <v>244</v>
      </c>
    </row>
    <row r="5" spans="1:5" ht="18">
      <c r="B5" s="6" t="s">
        <v>14</v>
      </c>
      <c r="C5" s="7">
        <v>2911.3427305599698</v>
      </c>
      <c r="D5" s="8">
        <v>2944.6944202254599</v>
      </c>
    </row>
    <row r="6" spans="1:5" ht="18">
      <c r="B6" s="9" t="s">
        <v>15</v>
      </c>
      <c r="C6" s="10">
        <v>1472.53718778437</v>
      </c>
      <c r="D6" s="87">
        <v>1463.0218439733901</v>
      </c>
    </row>
    <row r="7" spans="1:5" ht="18">
      <c r="B7" s="9" t="s">
        <v>16</v>
      </c>
      <c r="C7" s="10">
        <v>1438.8055427756001</v>
      </c>
      <c r="D7" s="87">
        <v>1481.67257625207</v>
      </c>
    </row>
    <row r="8" spans="1:5" ht="18">
      <c r="B8" s="6" t="s">
        <v>17</v>
      </c>
      <c r="C8" s="7">
        <v>1295.07169769915</v>
      </c>
      <c r="D8" s="8">
        <v>1331.32314701675</v>
      </c>
    </row>
    <row r="9" spans="1:5" ht="18">
      <c r="B9" s="9" t="s">
        <v>148</v>
      </c>
      <c r="C9" s="10">
        <v>1071.8192451012301</v>
      </c>
      <c r="D9" s="87">
        <v>1107.0694799134201</v>
      </c>
    </row>
    <row r="10" spans="1:5" ht="18">
      <c r="B10" s="9" t="s">
        <v>18</v>
      </c>
      <c r="C10" s="10">
        <v>223.252452597922</v>
      </c>
      <c r="D10" s="87">
        <v>224.25366710332599</v>
      </c>
    </row>
    <row r="11" spans="1:5" ht="18">
      <c r="B11" s="6" t="s">
        <v>19</v>
      </c>
      <c r="C11" s="7">
        <v>39242.958127183803</v>
      </c>
      <c r="D11" s="8">
        <v>35670.169256282796</v>
      </c>
    </row>
    <row r="12" spans="1:5" ht="18">
      <c r="B12" s="9" t="s">
        <v>149</v>
      </c>
      <c r="C12" s="10">
        <v>1260.0622204776198</v>
      </c>
      <c r="D12" s="87">
        <v>1270.8696869344899</v>
      </c>
    </row>
    <row r="13" spans="1:5" ht="18">
      <c r="B13" s="9" t="s">
        <v>12</v>
      </c>
      <c r="C13" s="10"/>
      <c r="D13" s="87"/>
    </row>
    <row r="14" spans="1:5" ht="18">
      <c r="B14" s="11" t="s">
        <v>40</v>
      </c>
      <c r="C14" s="10">
        <v>1527.7931305248401</v>
      </c>
      <c r="D14" s="87">
        <v>1677.1430377489201</v>
      </c>
    </row>
    <row r="15" spans="1:5" ht="18">
      <c r="B15" s="11" t="s">
        <v>39</v>
      </c>
      <c r="C15" s="10">
        <v>28961.488733720802</v>
      </c>
      <c r="D15" s="87">
        <v>25815.078138485598</v>
      </c>
    </row>
    <row r="16" spans="1:5" ht="18">
      <c r="B16" s="11" t="s">
        <v>38</v>
      </c>
      <c r="C16" s="10">
        <v>5754.0121802762005</v>
      </c>
      <c r="D16" s="87">
        <v>5174.1346627596704</v>
      </c>
    </row>
    <row r="17" spans="2:4" ht="18">
      <c r="B17" s="9" t="s">
        <v>20</v>
      </c>
      <c r="C17" s="10">
        <v>656.99419970795896</v>
      </c>
      <c r="D17" s="87">
        <v>693.35995186191997</v>
      </c>
    </row>
    <row r="18" spans="2:4" ht="18">
      <c r="B18" s="9" t="s">
        <v>21</v>
      </c>
      <c r="C18" s="10">
        <v>835.023135657171</v>
      </c>
      <c r="D18" s="87">
        <v>799.58325260103993</v>
      </c>
    </row>
    <row r="19" spans="2:4" ht="18">
      <c r="B19" s="9" t="s">
        <v>22</v>
      </c>
      <c r="C19" s="10">
        <v>247.58452681930598</v>
      </c>
      <c r="D19" s="87">
        <v>240.00052589114301</v>
      </c>
    </row>
    <row r="20" spans="2:4" ht="36">
      <c r="B20" s="6" t="s">
        <v>23</v>
      </c>
      <c r="C20" s="7">
        <v>2957.2624252527598</v>
      </c>
      <c r="D20" s="8">
        <v>2906.76527887066</v>
      </c>
    </row>
    <row r="21" spans="2:4" ht="18">
      <c r="B21" s="6" t="s">
        <v>24</v>
      </c>
      <c r="C21" s="7">
        <v>54.038408886899198</v>
      </c>
      <c r="D21" s="8">
        <v>53.9282237379241</v>
      </c>
    </row>
    <row r="22" spans="2:4" ht="18">
      <c r="B22" s="6" t="s">
        <v>25</v>
      </c>
      <c r="C22" s="7">
        <v>6084.6892821070196</v>
      </c>
      <c r="D22" s="8">
        <v>6171.8894165633701</v>
      </c>
    </row>
    <row r="23" spans="2:4" ht="18">
      <c r="B23" s="6" t="s">
        <v>26</v>
      </c>
      <c r="C23" s="7">
        <v>299.60613121256097</v>
      </c>
      <c r="D23" s="8">
        <v>553.80860330426492</v>
      </c>
    </row>
    <row r="24" spans="2:4" ht="18">
      <c r="B24" s="6" t="s">
        <v>27</v>
      </c>
      <c r="C24" s="7">
        <v>5594.7035898574495</v>
      </c>
      <c r="D24" s="8">
        <v>7451.4034362707498</v>
      </c>
    </row>
    <row r="25" spans="2:4" ht="18">
      <c r="B25" s="9" t="s">
        <v>28</v>
      </c>
      <c r="C25" s="10">
        <v>3891.9583224674702</v>
      </c>
      <c r="D25" s="87">
        <v>5321.7748541355895</v>
      </c>
    </row>
    <row r="26" spans="2:4" ht="18">
      <c r="B26" s="9" t="s">
        <v>29</v>
      </c>
      <c r="C26" s="10">
        <v>791.72515796546804</v>
      </c>
      <c r="D26" s="87">
        <v>1076.90520794805</v>
      </c>
    </row>
    <row r="27" spans="2:4" ht="18">
      <c r="B27" s="9" t="s">
        <v>13</v>
      </c>
      <c r="C27" s="10"/>
      <c r="D27" s="87"/>
    </row>
    <row r="28" spans="2:4" ht="18">
      <c r="B28" s="11" t="s">
        <v>36</v>
      </c>
      <c r="C28" s="10">
        <v>191.44315753721099</v>
      </c>
      <c r="D28" s="87">
        <v>223.12972168184902</v>
      </c>
    </row>
    <row r="29" spans="2:4" ht="18">
      <c r="B29" s="11" t="s">
        <v>37</v>
      </c>
      <c r="C29" s="10">
        <v>173.70729539839002</v>
      </c>
      <c r="D29" s="87">
        <v>193.64884339648</v>
      </c>
    </row>
    <row r="30" spans="2:4" ht="18">
      <c r="B30" s="9" t="s">
        <v>30</v>
      </c>
      <c r="C30" s="10">
        <v>545.869656488906</v>
      </c>
      <c r="D30" s="87">
        <v>635.94480910877496</v>
      </c>
    </row>
    <row r="31" spans="2:4" ht="18">
      <c r="B31" s="9" t="s">
        <v>31</v>
      </c>
      <c r="C31" s="10">
        <v>0</v>
      </c>
      <c r="D31" s="87">
        <v>0</v>
      </c>
    </row>
    <row r="32" spans="2:4" ht="18">
      <c r="B32" s="6" t="s">
        <v>32</v>
      </c>
      <c r="C32" s="7">
        <v>2887.69247279615</v>
      </c>
      <c r="D32" s="8">
        <v>2529.4254729357704</v>
      </c>
    </row>
    <row r="33" spans="2:4" ht="18">
      <c r="B33" s="6" t="s">
        <v>33</v>
      </c>
      <c r="C33" s="7">
        <v>1902.48544872246</v>
      </c>
      <c r="D33" s="8">
        <v>2131.1135351975099</v>
      </c>
    </row>
    <row r="34" spans="2:4" ht="18">
      <c r="B34" s="6" t="s">
        <v>34</v>
      </c>
      <c r="C34" s="7">
        <v>247.32833230327299</v>
      </c>
      <c r="D34" s="8">
        <v>258.86133998946497</v>
      </c>
    </row>
    <row r="35" spans="2:4" ht="36">
      <c r="B35" s="6" t="s">
        <v>35</v>
      </c>
      <c r="C35" s="7">
        <v>377.11310294886601</v>
      </c>
      <c r="D35" s="8">
        <v>1048.42949571081</v>
      </c>
    </row>
    <row r="36" spans="2:4" ht="18">
      <c r="B36" s="6" t="s">
        <v>11</v>
      </c>
      <c r="C36" s="7">
        <v>63854.291749530363</v>
      </c>
      <c r="D36" s="8">
        <v>63051.811626105533</v>
      </c>
    </row>
    <row r="37" spans="2:4"/>
    <row r="38" spans="2:4"/>
    <row r="39" spans="2:4" ht="37.5" customHeight="1">
      <c r="C39" s="5" t="s">
        <v>236</v>
      </c>
      <c r="D39" s="5" t="s">
        <v>244</v>
      </c>
    </row>
    <row r="40" spans="2:4" ht="18">
      <c r="B40" s="6" t="s">
        <v>43</v>
      </c>
      <c r="C40" s="7">
        <v>9666.4366067260507</v>
      </c>
      <c r="D40" s="8">
        <v>8948.3124832225112</v>
      </c>
    </row>
    <row r="41" spans="2:4" ht="18">
      <c r="B41" s="9" t="s">
        <v>44</v>
      </c>
      <c r="C41" s="10">
        <v>307.95532729336202</v>
      </c>
      <c r="D41" s="87">
        <v>307.95532732398095</v>
      </c>
    </row>
    <row r="42" spans="2:4" ht="18">
      <c r="B42" s="9" t="s">
        <v>45</v>
      </c>
      <c r="C42" s="10">
        <v>1506.7293364500001</v>
      </c>
      <c r="D42" s="87">
        <v>1506.7293364500001</v>
      </c>
    </row>
    <row r="43" spans="2:4" ht="18">
      <c r="B43" s="9" t="s">
        <v>46</v>
      </c>
      <c r="C43" s="10">
        <v>7102.318346041684</v>
      </c>
      <c r="D43" s="87">
        <v>7413.8500916377061</v>
      </c>
    </row>
    <row r="44" spans="2:4" ht="18">
      <c r="B44" s="9" t="s">
        <v>47</v>
      </c>
      <c r="C44" s="10">
        <v>-184.79877579000001</v>
      </c>
      <c r="D44" s="87">
        <v>3.7834979593753798E-13</v>
      </c>
    </row>
    <row r="45" spans="2:4" ht="18">
      <c r="B45" s="9" t="s">
        <v>48</v>
      </c>
      <c r="C45" s="10">
        <v>-62.944009969999996</v>
      </c>
      <c r="D45" s="87">
        <v>-52.287690449999999</v>
      </c>
    </row>
    <row r="46" spans="2:4" ht="18">
      <c r="B46" s="9" t="s">
        <v>49</v>
      </c>
      <c r="C46" s="10">
        <v>765.19065466483801</v>
      </c>
      <c r="D46" s="87">
        <v>337.59763588441905</v>
      </c>
    </row>
    <row r="47" spans="2:4" ht="18">
      <c r="B47" s="9" t="s">
        <v>50</v>
      </c>
      <c r="C47" s="10">
        <v>-5.6843418860808004E-17</v>
      </c>
      <c r="D47" s="87">
        <v>0.15036996</v>
      </c>
    </row>
    <row r="48" spans="2:4" ht="18">
      <c r="B48" s="9" t="s">
        <v>51</v>
      </c>
      <c r="C48" s="10">
        <v>805.27294424897718</v>
      </c>
      <c r="D48" s="87">
        <v>-520.11116946328025</v>
      </c>
    </row>
    <row r="49" spans="2:4" ht="18">
      <c r="B49" s="12" t="s">
        <v>52</v>
      </c>
      <c r="C49" s="13">
        <v>-1776.3101236910402</v>
      </c>
      <c r="D49" s="14">
        <v>-1364.7222867575599</v>
      </c>
    </row>
    <row r="50" spans="2:4" ht="18">
      <c r="B50" s="15" t="s">
        <v>53</v>
      </c>
      <c r="C50" s="16">
        <v>8463.4136992478234</v>
      </c>
      <c r="D50" s="88">
        <v>7629.3616145852639</v>
      </c>
    </row>
    <row r="51" spans="2:4" ht="18">
      <c r="B51" s="15" t="s">
        <v>2</v>
      </c>
      <c r="C51" s="16">
        <v>1203.02290748616</v>
      </c>
      <c r="D51" s="88">
        <v>1319.15086864615</v>
      </c>
    </row>
    <row r="52" spans="2:4" ht="18">
      <c r="B52" s="6" t="s">
        <v>54</v>
      </c>
      <c r="C52" s="7">
        <v>1122.20024541</v>
      </c>
      <c r="D52" s="8">
        <v>1615.9659483399998</v>
      </c>
    </row>
    <row r="53" spans="2:4" ht="18">
      <c r="B53" s="6" t="s">
        <v>55</v>
      </c>
      <c r="C53" s="7">
        <v>39968.219091800602</v>
      </c>
      <c r="D53" s="8">
        <v>39019.525605189396</v>
      </c>
    </row>
    <row r="54" spans="2:4" ht="18">
      <c r="B54" s="9" t="s">
        <v>56</v>
      </c>
      <c r="C54" s="10">
        <v>7638.5639663163583</v>
      </c>
      <c r="D54" s="87">
        <v>8888.8452775938295</v>
      </c>
    </row>
    <row r="55" spans="2:4" ht="18">
      <c r="B55" s="9" t="s">
        <v>57</v>
      </c>
      <c r="C55" s="10">
        <v>19089.500667535398</v>
      </c>
      <c r="D55" s="87">
        <v>16789.732288818901</v>
      </c>
    </row>
    <row r="56" spans="2:4" ht="18">
      <c r="B56" s="9" t="s">
        <v>58</v>
      </c>
      <c r="C56" s="10">
        <v>11986.1197988883</v>
      </c>
      <c r="D56" s="87">
        <v>12108.872393403501</v>
      </c>
    </row>
    <row r="57" spans="2:4" ht="18">
      <c r="B57" s="9" t="s">
        <v>59</v>
      </c>
      <c r="C57" s="10">
        <v>1254.034659060512</v>
      </c>
      <c r="D57" s="87">
        <v>1232.0756453732483</v>
      </c>
    </row>
    <row r="58" spans="2:4" ht="36">
      <c r="B58" s="6" t="s">
        <v>60</v>
      </c>
      <c r="C58" s="7">
        <v>2957.2617891227596</v>
      </c>
      <c r="D58" s="8">
        <v>2906.7645850692497</v>
      </c>
    </row>
    <row r="59" spans="2:4" ht="18">
      <c r="B59" s="6" t="s">
        <v>61</v>
      </c>
      <c r="C59" s="7">
        <v>653.71092467425797</v>
      </c>
      <c r="D59" s="8">
        <v>622.86470186771498</v>
      </c>
    </row>
    <row r="60" spans="2:4" ht="18">
      <c r="B60" s="6" t="s">
        <v>62</v>
      </c>
      <c r="C60" s="7">
        <v>82.443143596027909</v>
      </c>
      <c r="D60" s="8">
        <v>118.17825679342799</v>
      </c>
    </row>
    <row r="61" spans="2:4" ht="18">
      <c r="B61" s="6" t="s">
        <v>63</v>
      </c>
      <c r="C61" s="7">
        <v>537.81304606172398</v>
      </c>
      <c r="D61" s="8">
        <v>283.73624549312302</v>
      </c>
    </row>
    <row r="62" spans="2:4" ht="18">
      <c r="B62" s="6" t="s">
        <v>64</v>
      </c>
      <c r="C62" s="7">
        <v>8441.813850141436</v>
      </c>
      <c r="D62" s="8">
        <v>8444.7262477917629</v>
      </c>
    </row>
    <row r="63" spans="2:4" ht="18">
      <c r="B63" s="9" t="s">
        <v>65</v>
      </c>
      <c r="C63" s="10">
        <v>862.78946959000109</v>
      </c>
      <c r="D63" s="87">
        <v>856.10945984000091</v>
      </c>
    </row>
    <row r="64" spans="2:4" ht="18">
      <c r="B64" s="9" t="s">
        <v>66</v>
      </c>
      <c r="C64" s="10">
        <v>1106.52673684562</v>
      </c>
      <c r="D64" s="87">
        <v>452.14116608400701</v>
      </c>
    </row>
    <row r="65" spans="2:4" ht="18">
      <c r="B65" s="9" t="s">
        <v>67</v>
      </c>
      <c r="C65" s="10">
        <v>2368.52690126984</v>
      </c>
      <c r="D65" s="87">
        <v>2233.36051409232</v>
      </c>
    </row>
    <row r="66" spans="2:4" ht="18">
      <c r="B66" s="9" t="s">
        <v>68</v>
      </c>
      <c r="C66" s="10">
        <v>914.99186047558101</v>
      </c>
      <c r="D66" s="87">
        <v>1085.9771631936401</v>
      </c>
    </row>
    <row r="67" spans="2:4" ht="18">
      <c r="B67" s="9" t="s">
        <v>69</v>
      </c>
      <c r="C67" s="10">
        <v>1252.8252796906099</v>
      </c>
      <c r="D67" s="87">
        <v>1694.33180353802</v>
      </c>
    </row>
    <row r="68" spans="2:4" ht="18">
      <c r="B68" s="9" t="s">
        <v>41</v>
      </c>
      <c r="C68" s="10"/>
      <c r="D68" s="87"/>
    </row>
    <row r="69" spans="2:4" ht="18">
      <c r="B69" s="11" t="s">
        <v>70</v>
      </c>
      <c r="C69" s="10">
        <v>65.195097153723594</v>
      </c>
      <c r="D69" s="87">
        <v>85.292155094641004</v>
      </c>
    </row>
    <row r="70" spans="2:4" ht="18">
      <c r="B70" s="11" t="s">
        <v>71</v>
      </c>
      <c r="C70" s="10">
        <v>341.03461934167001</v>
      </c>
      <c r="D70" s="87">
        <v>400.178296821223</v>
      </c>
    </row>
    <row r="71" spans="2:4" ht="18">
      <c r="B71" s="9" t="s">
        <v>72</v>
      </c>
      <c r="C71" s="10">
        <v>1529.9238857743901</v>
      </c>
      <c r="D71" s="87">
        <v>1637.33568912791</v>
      </c>
    </row>
    <row r="72" spans="2:4" ht="18">
      <c r="B72" s="6" t="s">
        <v>73</v>
      </c>
      <c r="C72" s="7">
        <v>300.56004377081405</v>
      </c>
      <c r="D72" s="8">
        <v>375.676414311879</v>
      </c>
    </row>
    <row r="73" spans="2:4" ht="36">
      <c r="B73" s="6" t="s">
        <v>74</v>
      </c>
      <c r="C73" s="7">
        <v>123.829493625745</v>
      </c>
      <c r="D73" s="8">
        <v>716.06083823306403</v>
      </c>
    </row>
    <row r="74" spans="2:4" ht="18">
      <c r="B74" s="6" t="s">
        <v>42</v>
      </c>
      <c r="C74" s="7">
        <v>63854.288234929409</v>
      </c>
      <c r="D74" s="8">
        <v>63051.811326312119</v>
      </c>
    </row>
    <row r="75" spans="2:4"/>
    <row r="76" spans="2:4" ht="18">
      <c r="B76" s="201" t="s">
        <v>222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1:5"/>
    <row r="2" spans="1:5" s="121" customFormat="1" ht="50.1" customHeight="1">
      <c r="A2"/>
      <c r="B2" s="118" t="str">
        <f>+CONCATENATE("Consolidated Profit &amp; Loss - "&amp;Index!$B$5)</f>
        <v>Consolidated Profit &amp; Loss - 06M 2022</v>
      </c>
      <c r="C2" s="119"/>
      <c r="D2" s="119"/>
      <c r="E2" s="119"/>
    </row>
    <row r="3" spans="1:5" ht="60.95" customHeight="1"/>
    <row r="4" spans="1:5" ht="51" customHeight="1">
      <c r="B4" s="4"/>
      <c r="C4" s="25" t="s">
        <v>245</v>
      </c>
      <c r="D4" s="25" t="s">
        <v>244</v>
      </c>
    </row>
    <row r="5" spans="1:5" ht="18">
      <c r="B5" s="17" t="s">
        <v>75</v>
      </c>
      <c r="C5" s="18"/>
      <c r="D5" s="19"/>
    </row>
    <row r="6" spans="1:5" ht="18">
      <c r="B6" s="20" t="s">
        <v>197</v>
      </c>
      <c r="C6" s="10"/>
      <c r="D6" s="87"/>
    </row>
    <row r="7" spans="1:5" ht="18">
      <c r="B7" s="21" t="s">
        <v>81</v>
      </c>
      <c r="C7" s="10">
        <v>9712.7643820868307</v>
      </c>
      <c r="D7" s="87">
        <v>10522.604481943101</v>
      </c>
    </row>
    <row r="8" spans="1:5" ht="18">
      <c r="B8" s="21" t="s">
        <v>82</v>
      </c>
      <c r="C8" s="10">
        <v>1949.86247399949</v>
      </c>
      <c r="D8" s="87">
        <v>1987.0825294907902</v>
      </c>
    </row>
    <row r="9" spans="1:5" ht="18">
      <c r="B9" s="21" t="s">
        <v>83</v>
      </c>
      <c r="C9" s="10">
        <v>-2466.4346287755197</v>
      </c>
      <c r="D9" s="87">
        <v>-2477.8906654851999</v>
      </c>
    </row>
    <row r="10" spans="1:5" ht="18">
      <c r="B10" s="21" t="s">
        <v>84</v>
      </c>
      <c r="C10" s="10"/>
      <c r="D10" s="87"/>
    </row>
    <row r="11" spans="1:5" ht="18">
      <c r="B11" s="22" t="s">
        <v>85</v>
      </c>
      <c r="C11" s="10">
        <v>-1148.0687618247089</v>
      </c>
      <c r="D11" s="87">
        <v>-961.1769509032423</v>
      </c>
    </row>
    <row r="12" spans="1:5" ht="18">
      <c r="B12" s="22" t="s">
        <v>86</v>
      </c>
      <c r="C12" s="10">
        <v>-85.292568513133901</v>
      </c>
      <c r="D12" s="87">
        <v>-42.616488587171801</v>
      </c>
    </row>
    <row r="13" spans="1:5" ht="18">
      <c r="B13" s="22" t="s">
        <v>87</v>
      </c>
      <c r="C13" s="10">
        <v>475.194654716429</v>
      </c>
      <c r="D13" s="87">
        <v>163.78408596365</v>
      </c>
    </row>
    <row r="14" spans="1:5" ht="18">
      <c r="B14" s="20" t="s">
        <v>88</v>
      </c>
      <c r="C14" s="10">
        <v>2.6770549400936003</v>
      </c>
      <c r="D14" s="87">
        <v>6.6972428908325998</v>
      </c>
    </row>
    <row r="15" spans="1:5" ht="18">
      <c r="B15" s="20" t="s">
        <v>89</v>
      </c>
      <c r="C15" s="10"/>
      <c r="D15" s="87"/>
    </row>
    <row r="16" spans="1:5" ht="18">
      <c r="B16" s="21" t="s">
        <v>90</v>
      </c>
      <c r="C16" s="10">
        <v>1111.7588876806701</v>
      </c>
      <c r="D16" s="87">
        <v>1009.62346085604</v>
      </c>
    </row>
    <row r="17" spans="2:4" ht="18">
      <c r="B17" s="21" t="s">
        <v>91</v>
      </c>
      <c r="C17" s="10">
        <v>93.026313909192481</v>
      </c>
      <c r="D17" s="87">
        <v>60.396334817820801</v>
      </c>
    </row>
    <row r="18" spans="2:4" ht="36">
      <c r="B18" s="20" t="s">
        <v>145</v>
      </c>
      <c r="C18" s="10">
        <v>167.15256142194102</v>
      </c>
      <c r="D18" s="87">
        <v>6.5371993731011795</v>
      </c>
    </row>
    <row r="19" spans="2:4" ht="18">
      <c r="B19" s="20" t="s">
        <v>92</v>
      </c>
      <c r="C19" s="10">
        <v>44.137701256262197</v>
      </c>
      <c r="D19" s="87">
        <v>32.821239391038098</v>
      </c>
    </row>
    <row r="20" spans="2:4" ht="18">
      <c r="B20" s="20" t="s">
        <v>93</v>
      </c>
      <c r="C20" s="10">
        <v>57.5445078743914</v>
      </c>
      <c r="D20" s="87">
        <v>43.038572629682001</v>
      </c>
    </row>
    <row r="21" spans="2:4" ht="18">
      <c r="B21" s="20" t="s">
        <v>94</v>
      </c>
      <c r="C21" s="10">
        <v>713.44752975707809</v>
      </c>
      <c r="D21" s="87">
        <v>831.17284109351203</v>
      </c>
    </row>
    <row r="22" spans="2:4" ht="18">
      <c r="B22" s="20" t="s">
        <v>95</v>
      </c>
      <c r="C22" s="10">
        <v>9.5123684303646598</v>
      </c>
      <c r="D22" s="87">
        <v>11.063464554285499</v>
      </c>
    </row>
    <row r="23" spans="2:4" ht="18">
      <c r="B23" s="23" t="s">
        <v>78</v>
      </c>
      <c r="C23" s="7">
        <v>10637.282476959399</v>
      </c>
      <c r="D23" s="8">
        <v>11193.1373480283</v>
      </c>
    </row>
    <row r="24" spans="2:4" ht="18">
      <c r="B24" s="15" t="s">
        <v>76</v>
      </c>
      <c r="C24" s="16"/>
      <c r="D24" s="88"/>
    </row>
    <row r="25" spans="2:4" ht="18">
      <c r="B25" s="20" t="s">
        <v>96</v>
      </c>
      <c r="C25" s="10"/>
      <c r="D25" s="87"/>
    </row>
    <row r="26" spans="2:4" ht="18">
      <c r="B26" s="21" t="s">
        <v>97</v>
      </c>
      <c r="C26" s="10"/>
      <c r="D26" s="87"/>
    </row>
    <row r="27" spans="2:4" ht="18">
      <c r="B27" s="22" t="s">
        <v>98</v>
      </c>
      <c r="C27" s="10">
        <v>-5912.5596771249802</v>
      </c>
      <c r="D27" s="87">
        <v>-6255.8992070834001</v>
      </c>
    </row>
    <row r="28" spans="2:4" ht="18">
      <c r="B28" s="22" t="s">
        <v>99</v>
      </c>
      <c r="C28" s="10">
        <v>-1091.59142406922</v>
      </c>
      <c r="D28" s="87">
        <v>-1322.32630306431</v>
      </c>
    </row>
    <row r="29" spans="2:4" ht="18">
      <c r="B29" s="22" t="s">
        <v>100</v>
      </c>
      <c r="C29" s="10">
        <v>962.48672841144594</v>
      </c>
      <c r="D29" s="87">
        <v>1305.1985691083701</v>
      </c>
    </row>
    <row r="30" spans="2:4" ht="18">
      <c r="B30" s="21" t="s">
        <v>101</v>
      </c>
      <c r="C30" s="10">
        <v>-382.08735044376999</v>
      </c>
      <c r="D30" s="87">
        <v>-392.30755980179805</v>
      </c>
    </row>
    <row r="31" spans="2:4" ht="18">
      <c r="B31" s="20" t="s">
        <v>102</v>
      </c>
      <c r="C31" s="10">
        <v>177.728687064562</v>
      </c>
      <c r="D31" s="87">
        <v>537.802136535768</v>
      </c>
    </row>
    <row r="32" spans="2:4" ht="18">
      <c r="B32" s="20" t="s">
        <v>103</v>
      </c>
      <c r="C32" s="10">
        <v>-29.300604590267898</v>
      </c>
      <c r="D32" s="87">
        <v>-27.314509736247299</v>
      </c>
    </row>
    <row r="33" spans="2:4" ht="18">
      <c r="B33" s="20" t="s">
        <v>104</v>
      </c>
      <c r="C33" s="10"/>
      <c r="D33" s="87"/>
    </row>
    <row r="34" spans="2:4" ht="18">
      <c r="B34" s="21" t="s">
        <v>105</v>
      </c>
      <c r="C34" s="10">
        <v>-2243.5946880473402</v>
      </c>
      <c r="D34" s="87">
        <v>-2412.9565057465202</v>
      </c>
    </row>
    <row r="35" spans="2:4" ht="18">
      <c r="B35" s="21" t="s">
        <v>106</v>
      </c>
      <c r="C35" s="10">
        <v>-362.76836713711401</v>
      </c>
      <c r="D35" s="87">
        <v>-399.52029569504498</v>
      </c>
    </row>
    <row r="36" spans="2:4" ht="18">
      <c r="B36" s="21" t="s">
        <v>107</v>
      </c>
      <c r="C36" s="10">
        <v>358.110045631243</v>
      </c>
      <c r="D36" s="87">
        <v>394.74127468141597</v>
      </c>
    </row>
    <row r="37" spans="2:4" ht="18">
      <c r="B37" s="20" t="s">
        <v>108</v>
      </c>
      <c r="C37" s="10">
        <v>-1.8285963899202</v>
      </c>
      <c r="D37" s="87">
        <v>-0.77314218911100996</v>
      </c>
    </row>
    <row r="38" spans="2:4" ht="18">
      <c r="B38" s="20" t="s">
        <v>198</v>
      </c>
      <c r="C38" s="10"/>
      <c r="D38" s="87"/>
    </row>
    <row r="39" spans="2:4" ht="18">
      <c r="B39" s="21" t="s">
        <v>90</v>
      </c>
      <c r="C39" s="10">
        <v>-447.22796557690498</v>
      </c>
      <c r="D39" s="87">
        <v>-761.18279438932302</v>
      </c>
    </row>
    <row r="40" spans="2:4" ht="18">
      <c r="B40" s="21" t="s">
        <v>109</v>
      </c>
      <c r="C40" s="10">
        <v>-31.1316189904502</v>
      </c>
      <c r="D40" s="87">
        <v>-13.5282867494015</v>
      </c>
    </row>
    <row r="41" spans="2:4" ht="36">
      <c r="B41" s="20" t="s">
        <v>146</v>
      </c>
      <c r="C41" s="10">
        <v>-21.2527819160393</v>
      </c>
      <c r="D41" s="87">
        <v>-195.09599560935999</v>
      </c>
    </row>
    <row r="42" spans="2:4" ht="18">
      <c r="B42" s="20" t="s">
        <v>110</v>
      </c>
      <c r="C42" s="10">
        <v>-157.12210617978198</v>
      </c>
      <c r="D42" s="87">
        <v>-69.259976044105002</v>
      </c>
    </row>
    <row r="43" spans="2:4" ht="18">
      <c r="B43" s="20" t="s">
        <v>111</v>
      </c>
      <c r="C43" s="10">
        <v>-67.923996608564394</v>
      </c>
      <c r="D43" s="87">
        <v>-85.3207114788609</v>
      </c>
    </row>
    <row r="44" spans="2:4" ht="18">
      <c r="B44" s="20" t="s">
        <v>112</v>
      </c>
      <c r="C44" s="10">
        <v>-702.15374085342103</v>
      </c>
      <c r="D44" s="87">
        <v>-796.35484918443296</v>
      </c>
    </row>
    <row r="45" spans="2:4" ht="18">
      <c r="B45" s="20" t="s">
        <v>113</v>
      </c>
      <c r="C45" s="10">
        <v>-25.433211895690601</v>
      </c>
      <c r="D45" s="87">
        <v>-12.492413240993699</v>
      </c>
    </row>
    <row r="46" spans="2:4" ht="18">
      <c r="B46" s="23" t="s">
        <v>79</v>
      </c>
      <c r="C46" s="7">
        <v>-9977.6506687162109</v>
      </c>
      <c r="D46" s="8">
        <v>-10506.5905696873</v>
      </c>
    </row>
    <row r="47" spans="2:4" ht="18">
      <c r="B47" s="23" t="s">
        <v>80</v>
      </c>
      <c r="C47" s="7">
        <v>659.63180824318806</v>
      </c>
      <c r="D47" s="8">
        <v>686.54677834100039</v>
      </c>
    </row>
    <row r="48" spans="2:4" ht="20.100000000000001" customHeight="1">
      <c r="B48" s="36" t="s">
        <v>77</v>
      </c>
      <c r="C48" s="1"/>
      <c r="D48" s="25"/>
    </row>
    <row r="49" spans="2:4" ht="18">
      <c r="B49" s="20" t="s">
        <v>114</v>
      </c>
      <c r="C49" s="10">
        <v>155.70953430896901</v>
      </c>
      <c r="D49" s="87">
        <v>258.22996512853297</v>
      </c>
    </row>
    <row r="50" spans="2:4" ht="18">
      <c r="B50" s="20" t="s">
        <v>115</v>
      </c>
      <c r="C50" s="10">
        <v>-189.61242825457401</v>
      </c>
      <c r="D50" s="87">
        <v>-272.24678394512597</v>
      </c>
    </row>
    <row r="51" spans="2:4" ht="18">
      <c r="B51" s="20" t="s">
        <v>132</v>
      </c>
      <c r="C51" s="10"/>
      <c r="D51" s="87"/>
    </row>
    <row r="52" spans="2:4" ht="18">
      <c r="B52" s="21" t="s">
        <v>131</v>
      </c>
      <c r="C52" s="10">
        <v>62.036192948232497</v>
      </c>
      <c r="D52" s="87">
        <v>28.804867314096199</v>
      </c>
    </row>
    <row r="53" spans="2:4" ht="18">
      <c r="B53" s="21" t="s">
        <v>128</v>
      </c>
      <c r="C53" s="10">
        <v>-43.092998834356123</v>
      </c>
      <c r="D53" s="87">
        <v>-49.058321589946068</v>
      </c>
    </row>
    <row r="54" spans="2:4" ht="18">
      <c r="B54" s="20" t="s">
        <v>116</v>
      </c>
      <c r="C54" s="10"/>
      <c r="D54" s="87"/>
    </row>
    <row r="55" spans="2:4" ht="18">
      <c r="B55" s="21" t="s">
        <v>117</v>
      </c>
      <c r="C55" s="10">
        <v>2.2570224626219</v>
      </c>
      <c r="D55" s="87">
        <v>8.0872512992420003</v>
      </c>
    </row>
    <row r="56" spans="2:4" ht="18">
      <c r="B56" s="21" t="s">
        <v>118</v>
      </c>
      <c r="C56" s="10">
        <v>-4.7000419481030304</v>
      </c>
      <c r="D56" s="87">
        <v>-0.81693438898990001</v>
      </c>
    </row>
    <row r="57" spans="2:4" ht="18">
      <c r="B57" s="20" t="s">
        <v>119</v>
      </c>
      <c r="C57" s="10">
        <v>1.1639999999999999</v>
      </c>
      <c r="D57" s="87">
        <v>0.61</v>
      </c>
    </row>
    <row r="58" spans="2:4" ht="18">
      <c r="B58" s="20" t="s">
        <v>126</v>
      </c>
      <c r="C58" s="10">
        <v>-3.1923257</v>
      </c>
      <c r="D58" s="87">
        <v>-2.4430000000000001</v>
      </c>
    </row>
    <row r="59" spans="2:4" ht="36">
      <c r="B59" s="20" t="s">
        <v>127</v>
      </c>
      <c r="C59" s="10">
        <v>0</v>
      </c>
      <c r="D59" s="87">
        <v>18.029357000000001</v>
      </c>
    </row>
    <row r="60" spans="2:4" ht="18">
      <c r="B60" s="23" t="s">
        <v>120</v>
      </c>
      <c r="C60" s="7">
        <v>-19.431045017209399</v>
      </c>
      <c r="D60" s="8">
        <v>-10.803599182191199</v>
      </c>
    </row>
    <row r="61" spans="2:4" ht="18">
      <c r="B61" s="23" t="s">
        <v>121</v>
      </c>
      <c r="C61" s="7">
        <v>-5.7966807047985807</v>
      </c>
      <c r="D61" s="8">
        <v>-12.7642539370694</v>
      </c>
    </row>
    <row r="62" spans="2:4" ht="18">
      <c r="B62" s="6" t="s">
        <v>122</v>
      </c>
      <c r="C62" s="7">
        <v>634.40408252115299</v>
      </c>
      <c r="D62" s="8">
        <v>662.97892522165705</v>
      </c>
    </row>
    <row r="63" spans="2:4" ht="18">
      <c r="B63" s="6" t="s">
        <v>147</v>
      </c>
      <c r="C63" s="7">
        <v>-144.28925378362402</v>
      </c>
      <c r="D63" s="8">
        <v>-149.184939826077</v>
      </c>
    </row>
    <row r="64" spans="2:4" ht="18">
      <c r="B64" s="6" t="s">
        <v>123</v>
      </c>
      <c r="C64" s="7">
        <v>490.114828737528</v>
      </c>
      <c r="D64" s="8">
        <v>513.79398539557997</v>
      </c>
    </row>
    <row r="65" spans="2:4" ht="18">
      <c r="B65" s="6" t="s">
        <v>124</v>
      </c>
      <c r="C65" s="7">
        <v>0</v>
      </c>
      <c r="D65" s="8">
        <v>0</v>
      </c>
    </row>
    <row r="66" spans="2:4" ht="18">
      <c r="B66" s="6" t="s">
        <v>125</v>
      </c>
      <c r="C66" s="7">
        <v>490.114828737528</v>
      </c>
      <c r="D66" s="8">
        <v>513.79398539557997</v>
      </c>
    </row>
    <row r="67" spans="2:4" ht="18">
      <c r="B67" s="20" t="s">
        <v>129</v>
      </c>
      <c r="C67" s="10">
        <v>126.11659579795601</v>
      </c>
      <c r="D67" s="87">
        <v>176.19627359365899</v>
      </c>
    </row>
    <row r="68" spans="2:4" ht="18">
      <c r="B68" s="24" t="s">
        <v>130</v>
      </c>
      <c r="C68" s="13">
        <v>363.998068387204</v>
      </c>
      <c r="D68" s="14">
        <v>337.59663644989496</v>
      </c>
    </row>
    <row r="69" spans="2:4"/>
    <row r="70" spans="2:4" ht="18">
      <c r="B70" s="201" t="s">
        <v>222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B1:AA4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18" t="str">
        <f>+CONCATENATE("Consolidated Profit &amp; Loss by Business Unit - "&amp;Index!$B$5)</f>
        <v>Consolidated Profit &amp; Loss by Business Unit - 06M 2022</v>
      </c>
      <c r="C2" s="119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2:23" ht="68.45" customHeight="1">
      <c r="B3" s="40"/>
    </row>
    <row r="4" spans="2:23" ht="27.95" customHeight="1">
      <c r="B4" s="40"/>
      <c r="C4" s="218" t="s">
        <v>0</v>
      </c>
      <c r="D4" s="219"/>
      <c r="E4" s="218" t="s">
        <v>8</v>
      </c>
      <c r="F4" s="219"/>
      <c r="G4" s="218" t="s">
        <v>7</v>
      </c>
      <c r="H4" s="219"/>
      <c r="I4" s="218" t="s">
        <v>151</v>
      </c>
      <c r="J4" s="219"/>
      <c r="K4" s="218" t="s">
        <v>10</v>
      </c>
      <c r="L4" s="219"/>
      <c r="M4" s="218" t="s">
        <v>9</v>
      </c>
      <c r="N4" s="219"/>
      <c r="O4" s="218" t="s">
        <v>200</v>
      </c>
      <c r="P4" s="219"/>
      <c r="Q4" s="218" t="s">
        <v>1</v>
      </c>
      <c r="R4" s="219"/>
      <c r="S4" s="218" t="s">
        <v>174</v>
      </c>
      <c r="T4" s="219"/>
      <c r="U4" s="218" t="s">
        <v>175</v>
      </c>
      <c r="V4" s="219"/>
    </row>
    <row r="5" spans="2:23" s="85" customFormat="1" ht="36" customHeight="1">
      <c r="B5" s="41"/>
      <c r="C5" s="63" t="s">
        <v>245</v>
      </c>
      <c r="D5" s="63" t="s">
        <v>244</v>
      </c>
      <c r="E5" s="63" t="s">
        <v>245</v>
      </c>
      <c r="F5" s="63" t="s">
        <v>244</v>
      </c>
      <c r="G5" s="63" t="s">
        <v>245</v>
      </c>
      <c r="H5" s="63" t="s">
        <v>244</v>
      </c>
      <c r="I5" s="63" t="s">
        <v>245</v>
      </c>
      <c r="J5" s="63" t="s">
        <v>244</v>
      </c>
      <c r="K5" s="63" t="s">
        <v>245</v>
      </c>
      <c r="L5" s="63" t="s">
        <v>244</v>
      </c>
      <c r="M5" s="63" t="s">
        <v>245</v>
      </c>
      <c r="N5" s="63" t="s">
        <v>244</v>
      </c>
      <c r="O5" s="63" t="s">
        <v>245</v>
      </c>
      <c r="P5" s="63" t="s">
        <v>244</v>
      </c>
      <c r="Q5" s="63" t="s">
        <v>245</v>
      </c>
      <c r="R5" s="63" t="s">
        <v>244</v>
      </c>
      <c r="S5" s="63" t="s">
        <v>245</v>
      </c>
      <c r="T5" s="63" t="s">
        <v>244</v>
      </c>
      <c r="U5" s="63" t="s">
        <v>245</v>
      </c>
      <c r="V5" s="63" t="s">
        <v>244</v>
      </c>
    </row>
    <row r="6" spans="2:23" ht="18" customHeight="1">
      <c r="B6" s="42" t="s">
        <v>176</v>
      </c>
      <c r="C6" s="43">
        <v>3249.79064754</v>
      </c>
      <c r="D6" s="43">
        <v>3356.10865126</v>
      </c>
      <c r="E6" s="43">
        <v>1044.2808854852699</v>
      </c>
      <c r="F6" s="43">
        <v>1570.86768047229</v>
      </c>
      <c r="G6" s="43">
        <v>1024.83161186143</v>
      </c>
      <c r="H6" s="43">
        <v>1268.8441112719199</v>
      </c>
      <c r="I6" s="43">
        <v>564.80445460913904</v>
      </c>
      <c r="J6" s="43">
        <v>552.39277062262204</v>
      </c>
      <c r="K6" s="43">
        <v>648.10624679093291</v>
      </c>
      <c r="L6" s="43">
        <v>806.340037967787</v>
      </c>
      <c r="M6" s="43">
        <v>1158.59654947181</v>
      </c>
      <c r="N6" s="43">
        <v>894.16341510134203</v>
      </c>
      <c r="O6" s="43">
        <v>2955.5091727547301</v>
      </c>
      <c r="P6" s="43">
        <v>3384.10899044096</v>
      </c>
      <c r="Q6" s="43">
        <v>246.93547176999999</v>
      </c>
      <c r="R6" s="43">
        <v>104.4700528</v>
      </c>
      <c r="S6" s="43">
        <v>-1546.204021840013</v>
      </c>
      <c r="T6" s="43">
        <v>-1831.12584752002</v>
      </c>
      <c r="U6" s="43">
        <v>9346.6510184432991</v>
      </c>
      <c r="V6" s="43">
        <v>10106.169862416902</v>
      </c>
    </row>
    <row r="7" spans="2:23" ht="18" customHeight="1">
      <c r="B7" s="44" t="s">
        <v>177</v>
      </c>
      <c r="C7" s="45">
        <v>2255.7682845999998</v>
      </c>
      <c r="D7" s="45">
        <v>2294.2684017299998</v>
      </c>
      <c r="E7" s="45">
        <v>639.66851203680005</v>
      </c>
      <c r="F7" s="45">
        <v>914.99586804700095</v>
      </c>
      <c r="G7" s="45">
        <v>739.09953369581694</v>
      </c>
      <c r="H7" s="45">
        <v>816.51698633611204</v>
      </c>
      <c r="I7" s="45">
        <v>380.90476090579699</v>
      </c>
      <c r="J7" s="45">
        <v>354.05644421008003</v>
      </c>
      <c r="K7" s="45">
        <v>301.63915591735002</v>
      </c>
      <c r="L7" s="45">
        <v>362.885347937944</v>
      </c>
      <c r="M7" s="45">
        <v>405.452044230041</v>
      </c>
      <c r="N7" s="45">
        <v>498.93838552475302</v>
      </c>
      <c r="O7" s="45">
        <v>1388.8355792314301</v>
      </c>
      <c r="P7" s="45">
        <v>1608.4215957409299</v>
      </c>
      <c r="Q7" s="45">
        <v>201.41160626000001</v>
      </c>
      <c r="R7" s="45">
        <v>139.00994222999998</v>
      </c>
      <c r="S7" s="45">
        <v>-1.4921397450962104E-11</v>
      </c>
      <c r="T7" s="45">
        <v>0</v>
      </c>
      <c r="U7" s="45">
        <v>6312.7794768772201</v>
      </c>
      <c r="V7" s="45">
        <v>6989.0929717568197</v>
      </c>
    </row>
    <row r="8" spans="2:23" ht="21.75" customHeight="1">
      <c r="B8" s="44" t="s">
        <v>178</v>
      </c>
      <c r="C8" s="45">
        <v>-1608.8384681122</v>
      </c>
      <c r="D8" s="45">
        <v>-1715.09355446</v>
      </c>
      <c r="E8" s="45">
        <v>-324.75242763797598</v>
      </c>
      <c r="F8" s="45">
        <v>-548.75403765006581</v>
      </c>
      <c r="G8" s="45">
        <v>-484.66440311090599</v>
      </c>
      <c r="H8" s="45">
        <v>-592.61185972270493</v>
      </c>
      <c r="I8" s="45">
        <v>-272.37913172724154</v>
      </c>
      <c r="J8" s="45">
        <v>-295.24312800656224</v>
      </c>
      <c r="K8" s="45">
        <v>-181.48898340366563</v>
      </c>
      <c r="L8" s="45">
        <v>-249.3446954035069</v>
      </c>
      <c r="M8" s="45">
        <v>-289.80820767199941</v>
      </c>
      <c r="N8" s="45">
        <v>-356.85268863425665</v>
      </c>
      <c r="O8" s="45">
        <v>-901.96196854456502</v>
      </c>
      <c r="P8" s="45">
        <v>-1145.43638164968</v>
      </c>
      <c r="Q8" s="45">
        <v>-102.57680765000001</v>
      </c>
      <c r="R8" s="45">
        <v>-73.728525880000007</v>
      </c>
      <c r="S8" s="45">
        <v>0.96680498461321918</v>
      </c>
      <c r="T8" s="45">
        <v>1.1284318220294109</v>
      </c>
      <c r="U8" s="45">
        <v>-4165.5035928739399</v>
      </c>
      <c r="V8" s="45">
        <v>-4975.9364395847469</v>
      </c>
    </row>
    <row r="9" spans="2:23" ht="18" customHeight="1">
      <c r="B9" s="44" t="s">
        <v>179</v>
      </c>
      <c r="C9" s="45">
        <v>-479.633866558097</v>
      </c>
      <c r="D9" s="45">
        <v>-502.51941877000002</v>
      </c>
      <c r="E9" s="45">
        <v>-225.82145609041899</v>
      </c>
      <c r="F9" s="45">
        <v>-312.08043051233</v>
      </c>
      <c r="G9" s="45">
        <v>-238.21281935057399</v>
      </c>
      <c r="H9" s="45">
        <v>-248.81733166011</v>
      </c>
      <c r="I9" s="45">
        <v>-112.05219675359899</v>
      </c>
      <c r="J9" s="45">
        <v>-111.337920765343</v>
      </c>
      <c r="K9" s="45">
        <v>-107.23303976077199</v>
      </c>
      <c r="L9" s="45">
        <v>-122.49715478260499</v>
      </c>
      <c r="M9" s="45">
        <v>-88.797600234299608</v>
      </c>
      <c r="N9" s="45">
        <v>-119.814815884532</v>
      </c>
      <c r="O9" s="45">
        <v>-410.85155114161199</v>
      </c>
      <c r="P9" s="45">
        <v>-398.59035830425199</v>
      </c>
      <c r="Q9" s="45">
        <v>-89.646509090000094</v>
      </c>
      <c r="R9" s="45">
        <v>-56.980277900000004</v>
      </c>
      <c r="S9" s="45">
        <v>3.5618745545225892</v>
      </c>
      <c r="T9" s="45">
        <v>3.7514372872913371</v>
      </c>
      <c r="U9" s="45">
        <v>-1748.6871644248499</v>
      </c>
      <c r="V9" s="45">
        <v>-1868.8862712918806</v>
      </c>
    </row>
    <row r="10" spans="2:23" ht="18" customHeight="1">
      <c r="B10" s="44" t="s">
        <v>180</v>
      </c>
      <c r="C10" s="45">
        <v>-82.786692299999999</v>
      </c>
      <c r="D10" s="45">
        <v>-16.605993840000004</v>
      </c>
      <c r="E10" s="45">
        <v>2.5218808076756503E-2</v>
      </c>
      <c r="F10" s="45">
        <v>0.15000653947526371</v>
      </c>
      <c r="G10" s="45">
        <v>4.5155428113599898</v>
      </c>
      <c r="H10" s="45">
        <v>8.1438276047099993</v>
      </c>
      <c r="I10" s="45">
        <v>-3.1962685611105397</v>
      </c>
      <c r="J10" s="45">
        <v>-8.991113708979992E-2</v>
      </c>
      <c r="K10" s="45">
        <v>4.2191356819749002</v>
      </c>
      <c r="L10" s="45">
        <v>-3.9062502154202003</v>
      </c>
      <c r="M10" s="45">
        <v>-0.42177043400597086</v>
      </c>
      <c r="N10" s="45">
        <v>-4.7432849619232602</v>
      </c>
      <c r="O10" s="45">
        <v>-3.9004991641733699</v>
      </c>
      <c r="P10" s="45">
        <v>-6.6081986824803298</v>
      </c>
      <c r="Q10" s="45">
        <v>-8.5369793499999904</v>
      </c>
      <c r="R10" s="45">
        <v>-4.0419999999999998</v>
      </c>
      <c r="S10" s="45">
        <v>1.9759138440413437E-2</v>
      </c>
      <c r="T10" s="45">
        <v>2.5688996587923611E-2</v>
      </c>
      <c r="U10" s="45">
        <v>-90.062553369437808</v>
      </c>
      <c r="V10" s="45">
        <v>-27.676115696140407</v>
      </c>
    </row>
    <row r="11" spans="2:23" s="86" customFormat="1" ht="18" customHeight="1">
      <c r="B11" s="46" t="s">
        <v>181</v>
      </c>
      <c r="C11" s="47">
        <v>84.50925762970283</v>
      </c>
      <c r="D11" s="47">
        <v>60.049434659999854</v>
      </c>
      <c r="E11" s="47">
        <v>89.119847116481836</v>
      </c>
      <c r="F11" s="47">
        <v>54.31140642408041</v>
      </c>
      <c r="G11" s="47">
        <v>20.737854045696945</v>
      </c>
      <c r="H11" s="47">
        <v>-16.768377441992897</v>
      </c>
      <c r="I11" s="47">
        <v>-6.7228361361540827</v>
      </c>
      <c r="J11" s="47">
        <v>-52.614515698915014</v>
      </c>
      <c r="K11" s="47">
        <v>17.13626843488731</v>
      </c>
      <c r="L11" s="47">
        <v>-12.862752463588095</v>
      </c>
      <c r="M11" s="47">
        <v>26.424465889736005</v>
      </c>
      <c r="N11" s="47">
        <v>17.527596044041111</v>
      </c>
      <c r="O11" s="47">
        <v>72.121560381079689</v>
      </c>
      <c r="P11" s="47">
        <v>57.786657104517552</v>
      </c>
      <c r="Q11" s="47">
        <v>0.65131016999992219</v>
      </c>
      <c r="R11" s="47">
        <v>4.259138449999968</v>
      </c>
      <c r="S11" s="47">
        <v>4.5484386775620269</v>
      </c>
      <c r="T11" s="47">
        <v>4.9055581059086721</v>
      </c>
      <c r="U11" s="47">
        <v>308.52616620899249</v>
      </c>
      <c r="V11" s="47">
        <v>116.59414518405174</v>
      </c>
    </row>
    <row r="12" spans="2:23" ht="18" customHeight="1">
      <c r="B12" s="44" t="s">
        <v>182</v>
      </c>
      <c r="C12" s="45">
        <v>74.326061288421002</v>
      </c>
      <c r="D12" s="45">
        <v>65.738992915535988</v>
      </c>
      <c r="E12" s="45">
        <v>21.423535645206819</v>
      </c>
      <c r="F12" s="45">
        <v>37.4953902687039</v>
      </c>
      <c r="G12" s="45">
        <v>46.57363525434927</v>
      </c>
      <c r="H12" s="45">
        <v>63.682879728574683</v>
      </c>
      <c r="I12" s="45">
        <v>27.6133132129881</v>
      </c>
      <c r="J12" s="45">
        <v>39.441690358921406</v>
      </c>
      <c r="K12" s="45">
        <v>34.455443080584942</v>
      </c>
      <c r="L12" s="45">
        <v>44.124579370706101</v>
      </c>
      <c r="M12" s="45">
        <v>15.488813077125799</v>
      </c>
      <c r="N12" s="45">
        <v>13.953687833397401</v>
      </c>
      <c r="O12" s="45">
        <v>32.282556094951929</v>
      </c>
      <c r="P12" s="45">
        <v>34.142613253545946</v>
      </c>
      <c r="Q12" s="45">
        <v>3.6050390499999994</v>
      </c>
      <c r="R12" s="45">
        <v>-3.0530000000000017</v>
      </c>
      <c r="S12" s="45">
        <v>-24.977798082901355</v>
      </c>
      <c r="T12" s="45">
        <v>-10.731477418391499</v>
      </c>
      <c r="U12" s="45">
        <v>230.79059862072648</v>
      </c>
      <c r="V12" s="45">
        <v>284.79535631099407</v>
      </c>
    </row>
    <row r="13" spans="2:23" ht="18" customHeight="1">
      <c r="B13" s="48" t="s">
        <v>183</v>
      </c>
      <c r="C13" s="49">
        <v>-25.263049890000001</v>
      </c>
      <c r="D13" s="49">
        <v>-33.302129860000001</v>
      </c>
      <c r="E13" s="49">
        <v>-1.3399722784999998E-3</v>
      </c>
      <c r="F13" s="49">
        <v>3.1529309900800002E-2</v>
      </c>
      <c r="G13" s="49">
        <v>-0.32170533872000001</v>
      </c>
      <c r="H13" s="49">
        <v>0.6742649598999999</v>
      </c>
      <c r="I13" s="49">
        <v>-1.1367352928778709</v>
      </c>
      <c r="J13" s="49">
        <v>0.27071500942243004</v>
      </c>
      <c r="K13" s="49">
        <v>-0.27665640010831</v>
      </c>
      <c r="L13" s="49">
        <v>-0.80515352670824014</v>
      </c>
      <c r="M13" s="49">
        <v>-0.15434617279706461</v>
      </c>
      <c r="N13" s="49">
        <v>-0.2505074585636381</v>
      </c>
      <c r="O13" s="49">
        <v>-0.42497826613130696</v>
      </c>
      <c r="P13" s="49">
        <v>0</v>
      </c>
      <c r="Q13" s="49">
        <v>0</v>
      </c>
      <c r="R13" s="49">
        <v>0</v>
      </c>
      <c r="S13" s="49">
        <v>-1.5600000000046466E-2</v>
      </c>
      <c r="T13" s="49">
        <v>0.95781549999994964</v>
      </c>
      <c r="U13" s="49">
        <v>-27.594411332913101</v>
      </c>
      <c r="V13" s="49">
        <v>-32.423466066048697</v>
      </c>
    </row>
    <row r="14" spans="2:23" ht="18" customHeight="1">
      <c r="B14" s="50" t="s">
        <v>184</v>
      </c>
      <c r="C14" s="51">
        <v>133.57226902812386</v>
      </c>
      <c r="D14" s="51">
        <v>92.486297715535841</v>
      </c>
      <c r="E14" s="51">
        <v>110.54204278941016</v>
      </c>
      <c r="F14" s="51">
        <v>91.838326002685108</v>
      </c>
      <c r="G14" s="51">
        <v>66.989783961326225</v>
      </c>
      <c r="H14" s="51">
        <v>47.588767246481787</v>
      </c>
      <c r="I14" s="51">
        <v>19.753741783956148</v>
      </c>
      <c r="J14" s="51">
        <v>-12.902110330571178</v>
      </c>
      <c r="K14" s="51">
        <v>51.315055115363947</v>
      </c>
      <c r="L14" s="51">
        <v>30.456673380409768</v>
      </c>
      <c r="M14" s="51">
        <v>41.758932794064741</v>
      </c>
      <c r="N14" s="51">
        <v>31.230776418874875</v>
      </c>
      <c r="O14" s="51">
        <v>103.97913820990031</v>
      </c>
      <c r="P14" s="51">
        <v>91.929270358063491</v>
      </c>
      <c r="Q14" s="51">
        <v>4.2563492199999216</v>
      </c>
      <c r="R14" s="51">
        <v>1.2061384499999663</v>
      </c>
      <c r="S14" s="51">
        <v>-20.444959405339478</v>
      </c>
      <c r="T14" s="51">
        <v>-4.868103812482877</v>
      </c>
      <c r="U14" s="51">
        <v>511.72235349680585</v>
      </c>
      <c r="V14" s="51">
        <v>368.96603542899709</v>
      </c>
    </row>
    <row r="15" spans="2:23" ht="18" customHeight="1">
      <c r="B15" s="52" t="s">
        <v>176</v>
      </c>
      <c r="C15" s="53">
        <v>1001.71473593</v>
      </c>
      <c r="D15" s="53">
        <v>879.71073435999995</v>
      </c>
      <c r="E15" s="53">
        <v>551.269922732895</v>
      </c>
      <c r="F15" s="53">
        <v>669.36357420106197</v>
      </c>
      <c r="G15" s="53">
        <v>0.48888836071549502</v>
      </c>
      <c r="H15" s="53">
        <v>0.45284518640536997</v>
      </c>
      <c r="I15" s="53">
        <v>172.873441616185</v>
      </c>
      <c r="J15" s="53">
        <v>155.878193684233</v>
      </c>
      <c r="K15" s="53">
        <v>115.298181918723</v>
      </c>
      <c r="L15" s="53">
        <v>156.36178313311001</v>
      </c>
      <c r="M15" s="53">
        <v>188.398980384688</v>
      </c>
      <c r="N15" s="53">
        <v>233.014283944867</v>
      </c>
      <c r="O15" s="53">
        <v>285.93168669980901</v>
      </c>
      <c r="P15" s="53">
        <v>308.73573450733096</v>
      </c>
      <c r="Q15" s="53">
        <v>0</v>
      </c>
      <c r="R15" s="53">
        <v>0</v>
      </c>
      <c r="S15" s="53">
        <v>4.5474735088646412E-12</v>
      </c>
      <c r="T15" s="53">
        <v>1.3969838619232178E-12</v>
      </c>
      <c r="U15" s="53">
        <v>2315.97583764302</v>
      </c>
      <c r="V15" s="53">
        <v>2403.5171490170096</v>
      </c>
    </row>
    <row r="16" spans="2:23" ht="18" customHeight="1">
      <c r="B16" s="44" t="s">
        <v>177</v>
      </c>
      <c r="C16" s="45">
        <v>965.23526063000008</v>
      </c>
      <c r="D16" s="45">
        <v>845.24570359000006</v>
      </c>
      <c r="E16" s="45">
        <v>487.77076182121499</v>
      </c>
      <c r="F16" s="45">
        <v>617.26720496340499</v>
      </c>
      <c r="G16" s="45">
        <v>1.58350558582395</v>
      </c>
      <c r="H16" s="45">
        <v>1.2119880603525601</v>
      </c>
      <c r="I16" s="45">
        <v>169.34409097454002</v>
      </c>
      <c r="J16" s="45">
        <v>151.99389190950001</v>
      </c>
      <c r="K16" s="45">
        <v>90.331653745386603</v>
      </c>
      <c r="L16" s="45">
        <v>129.74280328811599</v>
      </c>
      <c r="M16" s="45">
        <v>139.90034364320098</v>
      </c>
      <c r="N16" s="45">
        <v>181.74739933628101</v>
      </c>
      <c r="O16" s="45">
        <v>271.080458411991</v>
      </c>
      <c r="P16" s="45">
        <v>275.48502951749401</v>
      </c>
      <c r="Q16" s="45">
        <v>0</v>
      </c>
      <c r="R16" s="45">
        <v>0</v>
      </c>
      <c r="S16" s="45">
        <v>2.2168933355715126E-12</v>
      </c>
      <c r="T16" s="45">
        <v>1.2805685400962829E-12</v>
      </c>
      <c r="U16" s="45">
        <v>2125.2460748121598</v>
      </c>
      <c r="V16" s="45">
        <v>2202.6940206651498</v>
      </c>
    </row>
    <row r="17" spans="2:22" ht="18" customHeight="1">
      <c r="B17" s="44" t="s">
        <v>178</v>
      </c>
      <c r="C17" s="45">
        <v>-1150.7147937499999</v>
      </c>
      <c r="D17" s="45">
        <v>-574.68340986999988</v>
      </c>
      <c r="E17" s="45">
        <v>-291.79445133487479</v>
      </c>
      <c r="F17" s="45">
        <v>-255.3978271637292</v>
      </c>
      <c r="G17" s="45">
        <v>-0.45835632103124102</v>
      </c>
      <c r="H17" s="45">
        <v>-0.60807068827968391</v>
      </c>
      <c r="I17" s="45">
        <v>-212.26417222077671</v>
      </c>
      <c r="J17" s="45">
        <v>123.64902450973803</v>
      </c>
      <c r="K17" s="45">
        <v>-87.819298705443117</v>
      </c>
      <c r="L17" s="45">
        <v>-112.07278088162928</v>
      </c>
      <c r="M17" s="45">
        <v>-120.91956645031495</v>
      </c>
      <c r="N17" s="45">
        <v>-115.0353484607887</v>
      </c>
      <c r="O17" s="45">
        <v>-245.84940909585666</v>
      </c>
      <c r="P17" s="45">
        <v>-244.76202190217487</v>
      </c>
      <c r="Q17" s="45">
        <v>0</v>
      </c>
      <c r="R17" s="45">
        <v>0</v>
      </c>
      <c r="S17" s="45">
        <v>2.2453150450019166E-12</v>
      </c>
      <c r="T17" s="45">
        <v>1.5952537069097161E-12</v>
      </c>
      <c r="U17" s="45">
        <v>-2109.8200478782951</v>
      </c>
      <c r="V17" s="45">
        <v>-1178.910434456862</v>
      </c>
    </row>
    <row r="18" spans="2:22" ht="18" customHeight="1">
      <c r="B18" s="44" t="s">
        <v>179</v>
      </c>
      <c r="C18" s="45">
        <v>-124.12001651</v>
      </c>
      <c r="D18" s="45">
        <v>-82.737299849999999</v>
      </c>
      <c r="E18" s="45">
        <v>-222.84858244771101</v>
      </c>
      <c r="F18" s="45">
        <v>-271.77945313127896</v>
      </c>
      <c r="G18" s="45">
        <v>-0.85683936787452608</v>
      </c>
      <c r="H18" s="45">
        <v>-0.649181648063482</v>
      </c>
      <c r="I18" s="45">
        <v>-11.2788143505457</v>
      </c>
      <c r="J18" s="45">
        <v>-10.589119176474901</v>
      </c>
      <c r="K18" s="45">
        <v>-44.844138740513699</v>
      </c>
      <c r="L18" s="45">
        <v>-56.441027716604097</v>
      </c>
      <c r="M18" s="45">
        <v>-51.168136517977103</v>
      </c>
      <c r="N18" s="45">
        <v>-67.859502197286204</v>
      </c>
      <c r="O18" s="45">
        <v>-42.955197193739302</v>
      </c>
      <c r="P18" s="45">
        <v>-58.793671748565401</v>
      </c>
      <c r="Q18" s="45">
        <v>0</v>
      </c>
      <c r="R18" s="45">
        <v>0</v>
      </c>
      <c r="S18" s="45">
        <v>-1.4941199999986523</v>
      </c>
      <c r="T18" s="45">
        <v>-8.8766682893037794E-13</v>
      </c>
      <c r="U18" s="45">
        <v>-499.56584512835997</v>
      </c>
      <c r="V18" s="45">
        <v>-548.8492554682739</v>
      </c>
    </row>
    <row r="19" spans="2:22" ht="18" customHeight="1">
      <c r="B19" s="44" t="s">
        <v>180</v>
      </c>
      <c r="C19" s="45">
        <v>-20.63514777</v>
      </c>
      <c r="D19" s="45">
        <v>-7.87659252</v>
      </c>
      <c r="E19" s="45">
        <v>3.7690368723339987E-2</v>
      </c>
      <c r="F19" s="45">
        <v>-0.39610855759985203</v>
      </c>
      <c r="G19" s="45">
        <v>0</v>
      </c>
      <c r="H19" s="45">
        <v>0</v>
      </c>
      <c r="I19" s="45">
        <v>0.37628294857716998</v>
      </c>
      <c r="J19" s="45">
        <v>0.38057399918389601</v>
      </c>
      <c r="K19" s="45">
        <v>-1.9080838618048599</v>
      </c>
      <c r="L19" s="45">
        <v>1.5844945682986482</v>
      </c>
      <c r="M19" s="45">
        <v>-1.4356359331166446</v>
      </c>
      <c r="N19" s="45">
        <v>-1.8150802332923166</v>
      </c>
      <c r="O19" s="45">
        <v>-0.88220730646164003</v>
      </c>
      <c r="P19" s="45">
        <v>-0.63990821351687088</v>
      </c>
      <c r="Q19" s="45">
        <v>0</v>
      </c>
      <c r="R19" s="45">
        <v>0</v>
      </c>
      <c r="S19" s="45">
        <v>1.5252500000000091</v>
      </c>
      <c r="T19" s="45">
        <v>5.4683368944097308E-14</v>
      </c>
      <c r="U19" s="45">
        <v>-22.921851554082625</v>
      </c>
      <c r="V19" s="45">
        <v>-8.7626209569264386</v>
      </c>
    </row>
    <row r="20" spans="2:22" ht="18" customHeight="1">
      <c r="B20" s="46" t="s">
        <v>181</v>
      </c>
      <c r="C20" s="47">
        <v>-330.23469739999985</v>
      </c>
      <c r="D20" s="47">
        <v>179.94840135000018</v>
      </c>
      <c r="E20" s="47">
        <v>-26.834581592647474</v>
      </c>
      <c r="F20" s="47">
        <v>89.693816110797016</v>
      </c>
      <c r="G20" s="47">
        <v>0.26830989691818297</v>
      </c>
      <c r="H20" s="47">
        <v>-4.5264275990605785E-2</v>
      </c>
      <c r="I20" s="47">
        <v>-53.822612648205222</v>
      </c>
      <c r="J20" s="47">
        <v>265.43437124194702</v>
      </c>
      <c r="K20" s="47">
        <v>-44.239867562375075</v>
      </c>
      <c r="L20" s="47">
        <v>-37.186510741818743</v>
      </c>
      <c r="M20" s="47">
        <v>-33.622995258207709</v>
      </c>
      <c r="N20" s="47">
        <v>-2.9625315550862115</v>
      </c>
      <c r="O20" s="47">
        <v>-18.606355184066597</v>
      </c>
      <c r="P20" s="47">
        <v>-28.710572346763126</v>
      </c>
      <c r="Q20" s="47">
        <v>0</v>
      </c>
      <c r="R20" s="47">
        <v>0</v>
      </c>
      <c r="S20" s="47">
        <v>3.1130000005820335E-2</v>
      </c>
      <c r="T20" s="47">
        <v>2.0428387870197186E-12</v>
      </c>
      <c r="U20" s="47">
        <v>-507.06166974857791</v>
      </c>
      <c r="V20" s="47">
        <v>466.17170978308741</v>
      </c>
    </row>
    <row r="21" spans="2:22" ht="18" customHeight="1">
      <c r="B21" s="54" t="s">
        <v>185</v>
      </c>
      <c r="C21" s="55">
        <v>488.28680384914907</v>
      </c>
      <c r="D21" s="55">
        <v>-63.291877730147036</v>
      </c>
      <c r="E21" s="55">
        <v>24.149831955612303</v>
      </c>
      <c r="F21" s="55">
        <v>75.387146240479495</v>
      </c>
      <c r="G21" s="55">
        <v>0.22976977018785533</v>
      </c>
      <c r="H21" s="55">
        <v>0.17987348704357248</v>
      </c>
      <c r="I21" s="55">
        <v>61.476417574638909</v>
      </c>
      <c r="J21" s="55">
        <v>-256.32903850512952</v>
      </c>
      <c r="K21" s="55">
        <v>37.618782441676828</v>
      </c>
      <c r="L21" s="55">
        <v>59.554170029908491</v>
      </c>
      <c r="M21" s="55">
        <v>19.576999373615497</v>
      </c>
      <c r="N21" s="55">
        <v>6.905690336420248</v>
      </c>
      <c r="O21" s="55">
        <v>23.66364953004754</v>
      </c>
      <c r="P21" s="55">
        <v>29.003069270276399</v>
      </c>
      <c r="Q21" s="55">
        <v>0</v>
      </c>
      <c r="R21" s="55">
        <v>0</v>
      </c>
      <c r="S21" s="55">
        <v>-3.1129999999258473E-2</v>
      </c>
      <c r="T21" s="55">
        <v>2.3283064365386963E-13</v>
      </c>
      <c r="U21" s="55">
        <v>654.97112449492874</v>
      </c>
      <c r="V21" s="55">
        <v>-148.59096687114814</v>
      </c>
    </row>
    <row r="22" spans="2:22" ht="18" customHeight="1">
      <c r="B22" s="50" t="s">
        <v>186</v>
      </c>
      <c r="C22" s="51">
        <v>158.05210644914922</v>
      </c>
      <c r="D22" s="51">
        <v>116.65652361985315</v>
      </c>
      <c r="E22" s="51">
        <v>-2.6847496370351713</v>
      </c>
      <c r="F22" s="51">
        <v>165.08096235127653</v>
      </c>
      <c r="G22" s="51">
        <v>0.49807966710603829</v>
      </c>
      <c r="H22" s="51">
        <v>0.13460921105296669</v>
      </c>
      <c r="I22" s="51">
        <v>7.6538049264336863</v>
      </c>
      <c r="J22" s="51">
        <v>9.1053327368175019</v>
      </c>
      <c r="K22" s="51">
        <v>-6.6210851206982468</v>
      </c>
      <c r="L22" s="51">
        <v>22.367659288089747</v>
      </c>
      <c r="M22" s="51">
        <v>-14.045995884592212</v>
      </c>
      <c r="N22" s="51">
        <v>3.9431587813340365</v>
      </c>
      <c r="O22" s="51">
        <v>5.0572943459809423</v>
      </c>
      <c r="P22" s="51">
        <v>0.29249692351327283</v>
      </c>
      <c r="Q22" s="51">
        <v>0</v>
      </c>
      <c r="R22" s="51">
        <v>0</v>
      </c>
      <c r="S22" s="51">
        <v>6.574296662620327E-12</v>
      </c>
      <c r="T22" s="51">
        <v>2.2756694306735884E-12</v>
      </c>
      <c r="U22" s="51">
        <v>147.90945474635083</v>
      </c>
      <c r="V22" s="51">
        <v>317.5807429119393</v>
      </c>
    </row>
    <row r="23" spans="2:22" ht="18" customHeight="1">
      <c r="B23" s="50" t="s">
        <v>187</v>
      </c>
      <c r="C23" s="51">
        <v>26.520860030000012</v>
      </c>
      <c r="D23" s="51">
        <v>33.559214499999975</v>
      </c>
      <c r="E23" s="51">
        <v>10.096107502478892</v>
      </c>
      <c r="F23" s="51">
        <v>4.5876301285729006</v>
      </c>
      <c r="G23" s="51">
        <v>-1.1687006223067997</v>
      </c>
      <c r="H23" s="51">
        <v>-0.90642283699572335</v>
      </c>
      <c r="I23" s="51">
        <v>-0.15159107554868206</v>
      </c>
      <c r="J23" s="51">
        <v>0.35125402079718149</v>
      </c>
      <c r="K23" s="51">
        <v>1.3117599063100898</v>
      </c>
      <c r="L23" s="51">
        <v>4.7366557762391404</v>
      </c>
      <c r="M23" s="51">
        <v>0.95679986361893454</v>
      </c>
      <c r="N23" s="51">
        <v>1.508685047949281</v>
      </c>
      <c r="O23" s="51">
        <v>0</v>
      </c>
      <c r="P23" s="51">
        <v>0</v>
      </c>
      <c r="Q23" s="51">
        <v>-2.1008658443537351</v>
      </c>
      <c r="R23" s="51">
        <v>9.7228322814815762</v>
      </c>
      <c r="S23" s="51">
        <v>-54.89541477740741</v>
      </c>
      <c r="T23" s="51">
        <v>-64.363448100235317</v>
      </c>
      <c r="U23" s="51">
        <v>-19.431045017208699</v>
      </c>
      <c r="V23" s="51">
        <v>-10.803599182190982</v>
      </c>
    </row>
    <row r="24" spans="2:22" ht="18" customHeight="1">
      <c r="B24" s="52" t="s">
        <v>188</v>
      </c>
      <c r="C24" s="53">
        <v>0</v>
      </c>
      <c r="D24" s="53">
        <v>6.4979999999997592E-5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-5.4495852747985802</v>
      </c>
      <c r="L24" s="53">
        <v>-12.144250524614101</v>
      </c>
      <c r="M24" s="53">
        <v>0</v>
      </c>
      <c r="N24" s="53">
        <v>0</v>
      </c>
      <c r="O24" s="53">
        <v>0</v>
      </c>
      <c r="P24" s="53">
        <v>0</v>
      </c>
      <c r="Q24" s="53">
        <v>-0.34709543000000004</v>
      </c>
      <c r="R24" s="53">
        <v>-0.62006839245527789</v>
      </c>
      <c r="S24" s="53">
        <v>0</v>
      </c>
      <c r="T24" s="53">
        <v>-2.0810908551993635E-14</v>
      </c>
      <c r="U24" s="53">
        <v>-5.7966807047985807</v>
      </c>
      <c r="V24" s="53">
        <v>-12.764253937069402</v>
      </c>
    </row>
    <row r="25" spans="2:22" ht="18" customHeight="1">
      <c r="B25" s="46" t="s">
        <v>189</v>
      </c>
      <c r="C25" s="47">
        <v>318.14523550727313</v>
      </c>
      <c r="D25" s="47">
        <v>242.70210081538895</v>
      </c>
      <c r="E25" s="47">
        <v>117.95340065485388</v>
      </c>
      <c r="F25" s="47">
        <v>261.5069184825345</v>
      </c>
      <c r="G25" s="47">
        <v>66.319163006125464</v>
      </c>
      <c r="H25" s="47">
        <v>46.816953620539032</v>
      </c>
      <c r="I25" s="47">
        <v>27.25595563484115</v>
      </c>
      <c r="J25" s="47">
        <v>-3.4455235729564944</v>
      </c>
      <c r="K25" s="47">
        <v>40.556144626177208</v>
      </c>
      <c r="L25" s="47">
        <v>45.416737920124554</v>
      </c>
      <c r="M25" s="47">
        <v>28.669736773091465</v>
      </c>
      <c r="N25" s="47">
        <v>36.682620248158194</v>
      </c>
      <c r="O25" s="47">
        <v>109.03643255588125</v>
      </c>
      <c r="P25" s="47">
        <v>92.22176728157676</v>
      </c>
      <c r="Q25" s="47">
        <v>1.8083879456461864</v>
      </c>
      <c r="R25" s="47">
        <v>10.308902339026265</v>
      </c>
      <c r="S25" s="47">
        <v>-75.340374182740391</v>
      </c>
      <c r="T25" s="47">
        <v>-69.231551912715929</v>
      </c>
      <c r="U25" s="47">
        <v>634.40408252114935</v>
      </c>
      <c r="V25" s="47">
        <v>662.97892522167604</v>
      </c>
    </row>
    <row r="26" spans="2:22" ht="18" customHeight="1">
      <c r="B26" s="44" t="s">
        <v>190</v>
      </c>
      <c r="C26" s="45">
        <v>-64.1943163575</v>
      </c>
      <c r="D26" s="45">
        <v>-42.623410432500101</v>
      </c>
      <c r="E26" s="45">
        <v>-21.5520092606146</v>
      </c>
      <c r="F26" s="45">
        <v>-74.960220677260111</v>
      </c>
      <c r="G26" s="45">
        <v>-15.529391479421299</v>
      </c>
      <c r="H26" s="45">
        <v>-14.0124835833119</v>
      </c>
      <c r="I26" s="45">
        <v>-6.7637969448239401</v>
      </c>
      <c r="J26" s="45">
        <v>3.3684879380453498</v>
      </c>
      <c r="K26" s="45">
        <v>-10.506639801856199</v>
      </c>
      <c r="L26" s="45">
        <v>1.45503397036245</v>
      </c>
      <c r="M26" s="45">
        <v>-5.3377486893434698</v>
      </c>
      <c r="N26" s="45">
        <v>-12.092799656723901</v>
      </c>
      <c r="O26" s="45">
        <v>-26.2629002400651</v>
      </c>
      <c r="P26" s="45">
        <v>-21.365549584001002</v>
      </c>
      <c r="Q26" s="45">
        <v>-2.8814140400000001</v>
      </c>
      <c r="R26" s="45">
        <v>-1.79782421568769</v>
      </c>
      <c r="S26" s="45">
        <v>8.7389630300005834</v>
      </c>
      <c r="T26" s="45">
        <v>12.843826414999908</v>
      </c>
      <c r="U26" s="45">
        <v>-144.28925378362402</v>
      </c>
      <c r="V26" s="45">
        <v>-149.18493982607697</v>
      </c>
    </row>
    <row r="27" spans="2:22" ht="18" customHeight="1">
      <c r="B27" s="44" t="s">
        <v>191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-47.913927255965199</v>
      </c>
      <c r="D28" s="49">
        <v>-16.426971688286098</v>
      </c>
      <c r="E28" s="49">
        <v>-60.069975823658496</v>
      </c>
      <c r="F28" s="49">
        <v>-142.38250927360002</v>
      </c>
      <c r="G28" s="49">
        <v>0</v>
      </c>
      <c r="H28" s="49">
        <v>-3.5174463291659998E-2</v>
      </c>
      <c r="I28" s="49">
        <v>-6.4980364698876203</v>
      </c>
      <c r="J28" s="49">
        <v>-8.1615098520193889</v>
      </c>
      <c r="K28" s="49">
        <v>-1.63207749473679</v>
      </c>
      <c r="L28" s="49">
        <v>0.13774849563362498</v>
      </c>
      <c r="M28" s="49">
        <v>-3.5571823806631202</v>
      </c>
      <c r="N28" s="49">
        <v>-2.6778604622281001</v>
      </c>
      <c r="O28" s="49">
        <v>-1.4518937504179501E-3</v>
      </c>
      <c r="P28" s="49">
        <v>-6.2011041795835195E-4</v>
      </c>
      <c r="Q28" s="49">
        <v>-0.84438548836446903</v>
      </c>
      <c r="R28" s="49">
        <v>-0.29253804523617</v>
      </c>
      <c r="S28" s="49">
        <v>-5.5995589909299053</v>
      </c>
      <c r="T28" s="49">
        <v>-6.3568381942132364</v>
      </c>
      <c r="U28" s="49">
        <v>-126.11659579795601</v>
      </c>
      <c r="V28" s="49">
        <v>-176.19627359365904</v>
      </c>
    </row>
    <row r="29" spans="2:22" ht="18" customHeight="1">
      <c r="B29" s="50" t="s">
        <v>199</v>
      </c>
      <c r="C29" s="51">
        <v>206.03699189380794</v>
      </c>
      <c r="D29" s="51">
        <v>183.65171869460275</v>
      </c>
      <c r="E29" s="51">
        <v>36.331415570580788</v>
      </c>
      <c r="F29" s="51">
        <v>44.16418853167437</v>
      </c>
      <c r="G29" s="51">
        <v>50.789771526704165</v>
      </c>
      <c r="H29" s="51">
        <v>32.769295573935473</v>
      </c>
      <c r="I29" s="51">
        <v>13.99412222012959</v>
      </c>
      <c r="J29" s="51">
        <v>-8.2385454869305335</v>
      </c>
      <c r="K29" s="51">
        <v>28.417427329584218</v>
      </c>
      <c r="L29" s="51">
        <v>47.009520386120627</v>
      </c>
      <c r="M29" s="51">
        <v>19.774805703084873</v>
      </c>
      <c r="N29" s="51">
        <v>21.911960129206193</v>
      </c>
      <c r="O29" s="51">
        <v>82.772080422065727</v>
      </c>
      <c r="P29" s="51">
        <v>70.855597587157803</v>
      </c>
      <c r="Q29" s="51">
        <v>-1.9174115827182827</v>
      </c>
      <c r="R29" s="51">
        <v>8.2185400781024036</v>
      </c>
      <c r="S29" s="51">
        <v>-72.200970143669721</v>
      </c>
      <c r="T29" s="51">
        <v>-62.744563691929258</v>
      </c>
      <c r="U29" s="51">
        <v>363.99823293956933</v>
      </c>
      <c r="V29" s="51">
        <v>337.59771180194002</v>
      </c>
    </row>
    <row r="30" spans="2:22" ht="18" customHeight="1">
      <c r="B30" s="56" t="s">
        <v>6</v>
      </c>
      <c r="C30" s="57">
        <v>0.71321087325132082</v>
      </c>
      <c r="D30" s="57">
        <v>0.74755575815224085</v>
      </c>
      <c r="E30" s="57">
        <v>0.50768862547871052</v>
      </c>
      <c r="F30" s="57">
        <v>0.59973389696430612</v>
      </c>
      <c r="G30" s="57">
        <v>0.65574984290326177</v>
      </c>
      <c r="H30" s="57">
        <v>0.72578019764399793</v>
      </c>
      <c r="I30" s="57">
        <v>0.71508460823519382</v>
      </c>
      <c r="J30" s="57">
        <v>0.83388717486915442</v>
      </c>
      <c r="K30" s="57">
        <v>0.60167580979902524</v>
      </c>
      <c r="L30" s="57">
        <v>0.68711701042872286</v>
      </c>
      <c r="M30" s="57">
        <v>0.7147780157881527</v>
      </c>
      <c r="N30" s="57">
        <v>0.71522396148963385</v>
      </c>
      <c r="O30" s="57">
        <v>0.64943754468308135</v>
      </c>
      <c r="P30" s="57">
        <v>0.71214934236320493</v>
      </c>
      <c r="Q30" s="57">
        <v>0.50928945731947917</v>
      </c>
      <c r="R30" s="57">
        <v>0.53038311287124984</v>
      </c>
      <c r="S30" s="57"/>
      <c r="T30" s="57"/>
      <c r="U30" s="57">
        <v>0.65985254326268883</v>
      </c>
      <c r="V30" s="57">
        <v>0.71195739700311489</v>
      </c>
    </row>
    <row r="31" spans="2:22" ht="18" customHeight="1">
      <c r="B31" s="56" t="s">
        <v>5</v>
      </c>
      <c r="C31" s="58">
        <v>0.24932550151436639</v>
      </c>
      <c r="D31" s="58">
        <v>0.22627056721809527</v>
      </c>
      <c r="E31" s="58">
        <v>0.35298945161982892</v>
      </c>
      <c r="F31" s="58">
        <v>0.34090910665930013</v>
      </c>
      <c r="G31" s="58">
        <v>0.31619188740469995</v>
      </c>
      <c r="H31" s="58">
        <v>0.29475627339408328</v>
      </c>
      <c r="I31" s="58">
        <v>0.30256504287488423</v>
      </c>
      <c r="J31" s="58">
        <v>0.31471770596079335</v>
      </c>
      <c r="K31" s="58">
        <v>0.34151369959085515</v>
      </c>
      <c r="L31" s="58">
        <v>0.34832876476357733</v>
      </c>
      <c r="M31" s="58">
        <v>0.22004913266064402</v>
      </c>
      <c r="N31" s="58">
        <v>0.24964625785497016</v>
      </c>
      <c r="O31" s="58">
        <v>0.29863293863432361</v>
      </c>
      <c r="P31" s="58">
        <v>0.25192310154233888</v>
      </c>
      <c r="Q31" s="58">
        <v>0.48747681557762929</v>
      </c>
      <c r="R31" s="58">
        <v>0.43897779483308552</v>
      </c>
      <c r="S31" s="58"/>
      <c r="T31" s="58"/>
      <c r="U31" s="58">
        <v>0.29127418826039292</v>
      </c>
      <c r="V31" s="58">
        <v>0.27136030306823761</v>
      </c>
    </row>
    <row r="32" spans="2:22" ht="18" customHeight="1">
      <c r="B32" s="59" t="s">
        <v>4</v>
      </c>
      <c r="C32" s="60">
        <v>0.96253637476568721</v>
      </c>
      <c r="D32" s="60">
        <v>0.97382632537033609</v>
      </c>
      <c r="E32" s="60">
        <v>0.86067807709853938</v>
      </c>
      <c r="F32" s="60">
        <v>0.9406430036236062</v>
      </c>
      <c r="G32" s="60">
        <v>0.97194173030796172</v>
      </c>
      <c r="H32" s="60">
        <v>1.0205364710380813</v>
      </c>
      <c r="I32" s="60">
        <v>1.0176496511100781</v>
      </c>
      <c r="J32" s="60">
        <v>1.1486048808299478</v>
      </c>
      <c r="K32" s="60">
        <v>0.94318950938988033</v>
      </c>
      <c r="L32" s="60">
        <v>1.0354457751923003</v>
      </c>
      <c r="M32" s="60">
        <v>0.93482714844879666</v>
      </c>
      <c r="N32" s="60">
        <v>0.96487021934460404</v>
      </c>
      <c r="O32" s="60">
        <v>0.94807048331740496</v>
      </c>
      <c r="P32" s="60">
        <v>0.96407244390554381</v>
      </c>
      <c r="Q32" s="60">
        <v>0.99676627289710851</v>
      </c>
      <c r="R32" s="60">
        <v>0.96936090770433536</v>
      </c>
      <c r="S32" s="60"/>
      <c r="T32" s="60"/>
      <c r="U32" s="60">
        <v>0.9511267315230818</v>
      </c>
      <c r="V32" s="60">
        <v>0.98331770007135244</v>
      </c>
    </row>
    <row r="33" spans="2:22" ht="18" customHeight="1"/>
    <row r="34" spans="2:22" ht="27.75" customHeight="1">
      <c r="C34" s="218" t="s">
        <v>0</v>
      </c>
      <c r="D34" s="219"/>
      <c r="E34" s="218" t="s">
        <v>8</v>
      </c>
      <c r="F34" s="219"/>
      <c r="G34" s="218" t="s">
        <v>7</v>
      </c>
      <c r="H34" s="219"/>
      <c r="I34" s="218" t="s">
        <v>151</v>
      </c>
      <c r="J34" s="219"/>
      <c r="K34" s="218" t="s">
        <v>10</v>
      </c>
      <c r="L34" s="219"/>
      <c r="M34" s="218" t="s">
        <v>9</v>
      </c>
      <c r="N34" s="219"/>
      <c r="O34" s="218" t="s">
        <v>200</v>
      </c>
      <c r="P34" s="219"/>
      <c r="Q34" s="218" t="s">
        <v>1</v>
      </c>
      <c r="R34" s="219"/>
      <c r="S34" s="218" t="s">
        <v>174</v>
      </c>
      <c r="T34" s="219"/>
      <c r="U34" s="218" t="s">
        <v>175</v>
      </c>
      <c r="V34" s="219"/>
    </row>
    <row r="35" spans="2:22" ht="36" customHeight="1">
      <c r="C35" s="63" t="s">
        <v>236</v>
      </c>
      <c r="D35" s="63" t="s">
        <v>244</v>
      </c>
      <c r="E35" s="63" t="s">
        <v>236</v>
      </c>
      <c r="F35" s="63" t="s">
        <v>244</v>
      </c>
      <c r="G35" s="63" t="s">
        <v>236</v>
      </c>
      <c r="H35" s="63" t="s">
        <v>244</v>
      </c>
      <c r="I35" s="63" t="s">
        <v>236</v>
      </c>
      <c r="J35" s="63" t="s">
        <v>244</v>
      </c>
      <c r="K35" s="63" t="s">
        <v>236</v>
      </c>
      <c r="L35" s="63" t="s">
        <v>244</v>
      </c>
      <c r="M35" s="63" t="s">
        <v>236</v>
      </c>
      <c r="N35" s="63" t="s">
        <v>244</v>
      </c>
      <c r="O35" s="63" t="s">
        <v>236</v>
      </c>
      <c r="P35" s="63" t="s">
        <v>244</v>
      </c>
      <c r="Q35" s="63" t="s">
        <v>236</v>
      </c>
      <c r="R35" s="63" t="s">
        <v>244</v>
      </c>
      <c r="S35" s="63" t="s">
        <v>236</v>
      </c>
      <c r="T35" s="63" t="s">
        <v>244</v>
      </c>
      <c r="U35" s="63" t="s">
        <v>236</v>
      </c>
      <c r="V35" s="63" t="s">
        <v>244</v>
      </c>
    </row>
    <row r="36" spans="2:22" ht="20.100000000000001" customHeight="1">
      <c r="B36" s="44" t="s">
        <v>192</v>
      </c>
      <c r="C36" s="45">
        <v>26177.660483448995</v>
      </c>
      <c r="D36" s="45">
        <v>22181.5743370973</v>
      </c>
      <c r="E36" s="45">
        <v>2503.772571416227</v>
      </c>
      <c r="F36" s="45">
        <v>2902.4556648967455</v>
      </c>
      <c r="G36" s="45">
        <v>2555.4727756945213</v>
      </c>
      <c r="H36" s="45">
        <v>2412.4448635326844</v>
      </c>
      <c r="I36" s="45">
        <v>4021.1427431739594</v>
      </c>
      <c r="J36" s="45">
        <v>3597.7263387868265</v>
      </c>
      <c r="K36" s="45">
        <v>1958.9389916933169</v>
      </c>
      <c r="L36" s="45">
        <v>2107.6603262118815</v>
      </c>
      <c r="M36" s="45">
        <v>1542.7096563724626</v>
      </c>
      <c r="N36" s="45">
        <v>1732.6538098899987</v>
      </c>
      <c r="O36" s="45">
        <v>5840.031342977888</v>
      </c>
      <c r="P36" s="45">
        <v>5712.6776598715396</v>
      </c>
      <c r="Q36" s="45">
        <v>209.85760222983137</v>
      </c>
      <c r="R36" s="45">
        <v>211.35751207444434</v>
      </c>
      <c r="S36" s="45">
        <v>1350.1461033267449</v>
      </c>
      <c r="T36" s="45">
        <v>1354.8789756412252</v>
      </c>
      <c r="U36" s="45">
        <v>46159.732270333945</v>
      </c>
      <c r="V36" s="45">
        <v>42213.429488002643</v>
      </c>
    </row>
    <row r="37" spans="2:22" ht="20.100000000000001" customHeight="1">
      <c r="B37" s="44" t="s">
        <v>193</v>
      </c>
      <c r="C37" s="45">
        <v>22521.837378080003</v>
      </c>
      <c r="D37" s="45">
        <v>20527.846737429998</v>
      </c>
      <c r="E37" s="45">
        <v>4090.5181522016419</v>
      </c>
      <c r="F37" s="45">
        <v>5154.4280516581457</v>
      </c>
      <c r="G37" s="45">
        <v>2812.33527833469</v>
      </c>
      <c r="H37" s="45">
        <v>3055.1287983296402</v>
      </c>
      <c r="I37" s="45">
        <v>3991.7666846550296</v>
      </c>
      <c r="J37" s="45">
        <v>3668.2000052573403</v>
      </c>
      <c r="K37" s="45">
        <v>2984.0175493951006</v>
      </c>
      <c r="L37" s="45">
        <v>2793.3790768898775</v>
      </c>
      <c r="M37" s="45">
        <v>2032.3907995025941</v>
      </c>
      <c r="N37" s="45">
        <v>2200.8004269787139</v>
      </c>
      <c r="O37" s="45">
        <v>7355.9432223547501</v>
      </c>
      <c r="P37" s="45">
        <v>8043.1694456796895</v>
      </c>
      <c r="Q37" s="45">
        <v>257.97480952410302</v>
      </c>
      <c r="R37" s="45">
        <v>191.31689868999999</v>
      </c>
      <c r="S37" s="45">
        <v>-3121.3029931245537</v>
      </c>
      <c r="T37" s="45">
        <v>-3707.979250654761</v>
      </c>
      <c r="U37" s="45">
        <v>42925.480880923358</v>
      </c>
      <c r="V37" s="45">
        <v>41926.290190258645</v>
      </c>
    </row>
    <row r="38" spans="2:22" ht="20.100000000000001" customHeight="1">
      <c r="B38" s="44" t="s">
        <v>194</v>
      </c>
      <c r="C38" s="45">
        <v>4357.6276418160014</v>
      </c>
      <c r="D38" s="45">
        <v>3429.7733022201182</v>
      </c>
      <c r="E38" s="45">
        <v>709.89464730139491</v>
      </c>
      <c r="F38" s="45">
        <v>819.68794212145588</v>
      </c>
      <c r="G38" s="45">
        <v>1406.5899618427015</v>
      </c>
      <c r="H38" s="45">
        <v>1308.7369009522836</v>
      </c>
      <c r="I38" s="45">
        <v>679.92983295448005</v>
      </c>
      <c r="J38" s="45">
        <v>595.67213646941707</v>
      </c>
      <c r="K38" s="45">
        <v>544.45312517420473</v>
      </c>
      <c r="L38" s="45">
        <v>522.72486675256175</v>
      </c>
      <c r="M38" s="45">
        <v>473.65614029489382</v>
      </c>
      <c r="N38" s="45">
        <v>537.04513119983358</v>
      </c>
      <c r="O38" s="45">
        <v>1798.2671176348892</v>
      </c>
      <c r="P38" s="45">
        <v>1621.7857288963162</v>
      </c>
      <c r="Q38" s="45">
        <v>115.49884535374507</v>
      </c>
      <c r="R38" s="45">
        <v>130.79833126812119</v>
      </c>
      <c r="S38" s="45">
        <v>-1622.5036131324198</v>
      </c>
      <c r="T38" s="45">
        <v>-1337.0627253037474</v>
      </c>
      <c r="U38" s="45">
        <v>8463.4136992398908</v>
      </c>
      <c r="V38" s="45">
        <v>7629.1616145763601</v>
      </c>
    </row>
    <row r="39" spans="2:22" ht="20.100000000000001" customHeight="1">
      <c r="B39" s="61" t="s">
        <v>195</v>
      </c>
      <c r="C39" s="62">
        <v>0.12393363829241144</v>
      </c>
      <c r="D39" s="62">
        <v>0.13474570452177126</v>
      </c>
      <c r="E39" s="62">
        <v>9.956524963187903E-2</v>
      </c>
      <c r="F39" s="62">
        <v>0.10218255043039756</v>
      </c>
      <c r="G39" s="62">
        <v>6.4549371507185455E-2</v>
      </c>
      <c r="H39" s="62">
        <v>5.2685915228876695E-2</v>
      </c>
      <c r="I39" s="62">
        <v>1.3353872780098729E-3</v>
      </c>
      <c r="J39" s="62">
        <v>-3.22634613974963E-2</v>
      </c>
      <c r="K39" s="62">
        <v>9.6929732769406016E-2</v>
      </c>
      <c r="L39" s="62">
        <v>0.13823952415456173</v>
      </c>
      <c r="M39" s="62">
        <v>5.8210701883335866E-2</v>
      </c>
      <c r="N39" s="62">
        <v>5.6871565710181551E-2</v>
      </c>
      <c r="O39" s="62">
        <v>8.4978759394056844E-2</v>
      </c>
      <c r="P39" s="62">
        <v>8.0757590038625232E-2</v>
      </c>
      <c r="Q39" s="62">
        <v>5.1152511532376529E-3</v>
      </c>
      <c r="R39" s="62">
        <v>8.5858800080310285E-2</v>
      </c>
      <c r="S39" s="62"/>
      <c r="T39" s="62"/>
      <c r="U39" s="62">
        <v>9.0025494865349734E-2</v>
      </c>
      <c r="V39" s="62">
        <v>9.1576676338695082E-2</v>
      </c>
    </row>
    <row r="40" spans="2:22" ht="20.100000000000001" customHeight="1">
      <c r="B40" s="56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2:22" ht="15" customHeight="1">
      <c r="B41" s="203" t="s">
        <v>222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2:22" ht="15" customHeight="1">
      <c r="B42" s="27"/>
    </row>
  </sheetData>
  <mergeCells count="20">
    <mergeCell ref="O34:P34"/>
    <mergeCell ref="Q34:R34"/>
    <mergeCell ref="S34:T34"/>
    <mergeCell ref="U34:V34"/>
    <mergeCell ref="O4:P4"/>
    <mergeCell ref="Q4:R4"/>
    <mergeCell ref="S4:T4"/>
    <mergeCell ref="U4:V4"/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1628-E03E-44E2-A31D-BE7DD221BB5F}">
  <sheetPr>
    <tabColor rgb="FFD81E05"/>
    <pageSetUpPr fitToPage="1"/>
  </sheetPr>
  <dimension ref="B1:AA69"/>
  <sheetViews>
    <sheetView showGridLines="0" showRowColHeaders="0" zoomScale="70" zoomScaleNormal="70" workbookViewId="0">
      <selection activeCell="U5" sqref="U5:V5"/>
    </sheetView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2:23"/>
    <row r="2" spans="2:23" s="3" customFormat="1" ht="50.1" customHeight="1">
      <c r="B2" s="122" t="s">
        <v>249</v>
      </c>
      <c r="C2" s="119"/>
      <c r="D2" s="119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ht="68.45" customHeight="1">
      <c r="B3" s="40"/>
    </row>
    <row r="4" spans="2:23" ht="27.95" customHeight="1">
      <c r="B4" s="40"/>
      <c r="C4" s="218" t="s">
        <v>0</v>
      </c>
      <c r="D4" s="219"/>
      <c r="E4" s="218" t="s">
        <v>8</v>
      </c>
      <c r="F4" s="219"/>
      <c r="G4" s="218" t="s">
        <v>7</v>
      </c>
      <c r="H4" s="219"/>
      <c r="I4" s="218" t="s">
        <v>151</v>
      </c>
      <c r="J4" s="219"/>
      <c r="K4" s="218" t="s">
        <v>10</v>
      </c>
      <c r="L4" s="219"/>
      <c r="M4" s="218" t="s">
        <v>9</v>
      </c>
      <c r="N4" s="219"/>
      <c r="O4" s="218" t="s">
        <v>200</v>
      </c>
      <c r="P4" s="219"/>
      <c r="Q4" s="218" t="s">
        <v>1</v>
      </c>
      <c r="R4" s="219"/>
      <c r="S4" s="218" t="s">
        <v>174</v>
      </c>
      <c r="T4" s="219"/>
      <c r="U4" s="218" t="s">
        <v>175</v>
      </c>
      <c r="V4" s="219"/>
    </row>
    <row r="5" spans="2:23" s="85" customFormat="1" ht="36" customHeight="1">
      <c r="B5" s="41"/>
      <c r="C5" s="63" t="s">
        <v>243</v>
      </c>
      <c r="D5" s="63" t="s">
        <v>250</v>
      </c>
      <c r="E5" s="63" t="s">
        <v>243</v>
      </c>
      <c r="F5" s="63" t="s">
        <v>250</v>
      </c>
      <c r="G5" s="63" t="s">
        <v>243</v>
      </c>
      <c r="H5" s="63" t="s">
        <v>250</v>
      </c>
      <c r="I5" s="63" t="s">
        <v>243</v>
      </c>
      <c r="J5" s="63" t="s">
        <v>250</v>
      </c>
      <c r="K5" s="63" t="s">
        <v>243</v>
      </c>
      <c r="L5" s="63" t="s">
        <v>250</v>
      </c>
      <c r="M5" s="63" t="s">
        <v>243</v>
      </c>
      <c r="N5" s="63" t="s">
        <v>250</v>
      </c>
      <c r="O5" s="63" t="s">
        <v>243</v>
      </c>
      <c r="P5" s="63" t="s">
        <v>250</v>
      </c>
      <c r="Q5" s="63" t="s">
        <v>243</v>
      </c>
      <c r="R5" s="63" t="s">
        <v>250</v>
      </c>
      <c r="S5" s="63" t="s">
        <v>243</v>
      </c>
      <c r="T5" s="63" t="s">
        <v>250</v>
      </c>
      <c r="U5" s="63" t="s">
        <v>243</v>
      </c>
      <c r="V5" s="63" t="s">
        <v>250</v>
      </c>
    </row>
    <row r="6" spans="2:23" ht="18" customHeight="1">
      <c r="B6" s="42" t="s">
        <v>176</v>
      </c>
      <c r="C6" s="43">
        <v>1228.0697781899999</v>
      </c>
      <c r="D6" s="43">
        <v>1263.0097609999998</v>
      </c>
      <c r="E6" s="43">
        <v>562.12558382701081</v>
      </c>
      <c r="F6" s="43">
        <v>878.87763891387601</v>
      </c>
      <c r="G6" s="43">
        <v>570.28215190937703</v>
      </c>
      <c r="H6" s="43">
        <v>728.92835977875893</v>
      </c>
      <c r="I6" s="43">
        <v>224.07940775304399</v>
      </c>
      <c r="J6" s="43">
        <v>227.20808099807903</v>
      </c>
      <c r="K6" s="43">
        <v>317.72202600417296</v>
      </c>
      <c r="L6" s="43">
        <v>391.61877879128804</v>
      </c>
      <c r="M6" s="43">
        <v>802.64967171655007</v>
      </c>
      <c r="N6" s="43">
        <v>434.64582091347205</v>
      </c>
      <c r="O6" s="43">
        <v>1536.54461505166</v>
      </c>
      <c r="P6" s="43">
        <v>1676.25993970287</v>
      </c>
      <c r="Q6" s="43">
        <v>128.29509059</v>
      </c>
      <c r="R6" s="43">
        <v>55.256992040000007</v>
      </c>
      <c r="S6" s="43">
        <v>-793.075859350016</v>
      </c>
      <c r="T6" s="43">
        <v>-917.55105565002248</v>
      </c>
      <c r="U6" s="43">
        <v>4576.692465691799</v>
      </c>
      <c r="V6" s="43">
        <v>4738.2543164883218</v>
      </c>
    </row>
    <row r="7" spans="2:23" ht="18" customHeight="1">
      <c r="B7" s="44" t="s">
        <v>177</v>
      </c>
      <c r="C7" s="45">
        <v>1127.2809120499999</v>
      </c>
      <c r="D7" s="45">
        <v>1151.0011952799998</v>
      </c>
      <c r="E7" s="45">
        <v>338.87660968231808</v>
      </c>
      <c r="F7" s="45">
        <v>492.61128526169</v>
      </c>
      <c r="G7" s="45">
        <v>372.36481692288095</v>
      </c>
      <c r="H7" s="45">
        <v>426.57785294127603</v>
      </c>
      <c r="I7" s="45">
        <v>187.91296894442098</v>
      </c>
      <c r="J7" s="45">
        <v>178.24755519226503</v>
      </c>
      <c r="K7" s="45">
        <v>149.730224595116</v>
      </c>
      <c r="L7" s="45">
        <v>186.640176436476</v>
      </c>
      <c r="M7" s="45">
        <v>208.969196924508</v>
      </c>
      <c r="N7" s="45">
        <v>258.85471950870999</v>
      </c>
      <c r="O7" s="45">
        <v>781.72691602082307</v>
      </c>
      <c r="P7" s="45">
        <v>918.12825644439681</v>
      </c>
      <c r="Q7" s="45">
        <v>99.787180400000011</v>
      </c>
      <c r="R7" s="45">
        <v>68.675000979999979</v>
      </c>
      <c r="S7" s="45">
        <v>-1.6825651982799172E-11</v>
      </c>
      <c r="T7" s="45">
        <v>-3.4924596548080443E-12</v>
      </c>
      <c r="U7" s="45">
        <v>3266.64882554005</v>
      </c>
      <c r="V7" s="45">
        <v>3680.7360420448094</v>
      </c>
    </row>
    <row r="8" spans="2:23" ht="21.75" customHeight="1">
      <c r="B8" s="44" t="s">
        <v>178</v>
      </c>
      <c r="C8" s="45">
        <v>-811.55882159127589</v>
      </c>
      <c r="D8" s="45">
        <v>-883.93875113000001</v>
      </c>
      <c r="E8" s="45">
        <v>-169.13801786172198</v>
      </c>
      <c r="F8" s="45">
        <v>-253.51264911272182</v>
      </c>
      <c r="G8" s="45">
        <v>-249.66630178633699</v>
      </c>
      <c r="H8" s="45">
        <v>-310.85392235043093</v>
      </c>
      <c r="I8" s="45">
        <v>-130.63915929350841</v>
      </c>
      <c r="J8" s="45">
        <v>-155.07521824200708</v>
      </c>
      <c r="K8" s="45">
        <v>-91.888595989271352</v>
      </c>
      <c r="L8" s="45">
        <v>-135.51966564776296</v>
      </c>
      <c r="M8" s="45">
        <v>-151.20939779594286</v>
      </c>
      <c r="N8" s="45">
        <v>-191.38760079102877</v>
      </c>
      <c r="O8" s="45">
        <v>-492.54044374286605</v>
      </c>
      <c r="P8" s="45">
        <v>-677.80924731764298</v>
      </c>
      <c r="Q8" s="45">
        <v>-50.118771748022304</v>
      </c>
      <c r="R8" s="45">
        <v>-35.967018500000002</v>
      </c>
      <c r="S8" s="45">
        <v>0.46257726398794574</v>
      </c>
      <c r="T8" s="45">
        <v>0.58695184132224132</v>
      </c>
      <c r="U8" s="45">
        <v>-2146.2969325449576</v>
      </c>
      <c r="V8" s="45">
        <v>-2643.4771212502724</v>
      </c>
    </row>
    <row r="9" spans="2:23" ht="18" customHeight="1">
      <c r="B9" s="44" t="s">
        <v>179</v>
      </c>
      <c r="C9" s="45">
        <v>-241.93025768994599</v>
      </c>
      <c r="D9" s="45">
        <v>-253.47346580000001</v>
      </c>
      <c r="E9" s="45">
        <v>-116.14499564960698</v>
      </c>
      <c r="F9" s="45">
        <v>-165.168378885284</v>
      </c>
      <c r="G9" s="45">
        <v>-116.53166002901999</v>
      </c>
      <c r="H9" s="45">
        <v>-129.60503420063401</v>
      </c>
      <c r="I9" s="45">
        <v>-53.085727414787691</v>
      </c>
      <c r="J9" s="45">
        <v>-56.622714485347807</v>
      </c>
      <c r="K9" s="45">
        <v>-55.244538446720888</v>
      </c>
      <c r="L9" s="45">
        <v>-64.434154483469996</v>
      </c>
      <c r="M9" s="45">
        <v>-46.053867442661904</v>
      </c>
      <c r="N9" s="45">
        <v>-58.894733918981501</v>
      </c>
      <c r="O9" s="45">
        <v>-243.10226474826499</v>
      </c>
      <c r="P9" s="45">
        <v>-219.30538509896499</v>
      </c>
      <c r="Q9" s="45">
        <v>-43.817950817906997</v>
      </c>
      <c r="R9" s="45">
        <v>-27.196478210000006</v>
      </c>
      <c r="S9" s="45">
        <v>1.7162171575653886</v>
      </c>
      <c r="T9" s="45">
        <v>1.5856372579775631</v>
      </c>
      <c r="U9" s="45">
        <v>-914.19504508134992</v>
      </c>
      <c r="V9" s="45">
        <v>-973.11470782470474</v>
      </c>
    </row>
    <row r="10" spans="2:23" ht="18" customHeight="1">
      <c r="B10" s="44" t="s">
        <v>180</v>
      </c>
      <c r="C10" s="45">
        <v>-64.891934539999994</v>
      </c>
      <c r="D10" s="45">
        <v>-7.1155319200000022</v>
      </c>
      <c r="E10" s="45">
        <v>3.3756086410422805E-2</v>
      </c>
      <c r="F10" s="45">
        <v>-4.8014379624586601E-2</v>
      </c>
      <c r="G10" s="45">
        <v>2.2785526377599998</v>
      </c>
      <c r="H10" s="45">
        <v>4.3825576981199994</v>
      </c>
      <c r="I10" s="45">
        <v>-1.7646808296655576</v>
      </c>
      <c r="J10" s="45">
        <v>0.27291034014141019</v>
      </c>
      <c r="K10" s="45">
        <v>1.5091153774218293</v>
      </c>
      <c r="L10" s="45">
        <v>-2.1381167887013302</v>
      </c>
      <c r="M10" s="45">
        <v>0.94472192918993914</v>
      </c>
      <c r="N10" s="45">
        <v>-2.4872599770228798</v>
      </c>
      <c r="O10" s="45">
        <v>-3.789177779838234</v>
      </c>
      <c r="P10" s="45">
        <v>-3.7491544181565297</v>
      </c>
      <c r="Q10" s="45">
        <v>-4.9205473647935305</v>
      </c>
      <c r="R10" s="45">
        <v>-2.2219999999999995</v>
      </c>
      <c r="S10" s="45">
        <v>8.8128931036188796E-3</v>
      </c>
      <c r="T10" s="45">
        <v>1.4665954253612654E-2</v>
      </c>
      <c r="U10" s="45">
        <v>-70.591381590411515</v>
      </c>
      <c r="V10" s="45">
        <v>-13.089943490990308</v>
      </c>
    </row>
    <row r="11" spans="2:23" s="86" customFormat="1" ht="18" customHeight="1">
      <c r="B11" s="46" t="s">
        <v>181</v>
      </c>
      <c r="C11" s="47">
        <v>8.8998982287779995</v>
      </c>
      <c r="D11" s="47">
        <v>6.4734464299997896</v>
      </c>
      <c r="E11" s="47">
        <v>53.627352257399544</v>
      </c>
      <c r="F11" s="47">
        <v>73.882242884059593</v>
      </c>
      <c r="G11" s="47">
        <v>8.4454077452839709</v>
      </c>
      <c r="H11" s="47">
        <v>-9.4985459116688968</v>
      </c>
      <c r="I11" s="47">
        <v>2.4234014064593197</v>
      </c>
      <c r="J11" s="47">
        <v>-33.177467194948449</v>
      </c>
      <c r="K11" s="47">
        <v>4.1062055365455894</v>
      </c>
      <c r="L11" s="47">
        <v>-15.451760483458294</v>
      </c>
      <c r="M11" s="47">
        <v>12.650653615093169</v>
      </c>
      <c r="N11" s="47">
        <v>6.0851248216768656</v>
      </c>
      <c r="O11" s="47">
        <v>42.295029749853803</v>
      </c>
      <c r="P11" s="47">
        <v>17.264469609632307</v>
      </c>
      <c r="Q11" s="47">
        <v>0.92991046927717935</v>
      </c>
      <c r="R11" s="47">
        <v>3.2895042699999717</v>
      </c>
      <c r="S11" s="47">
        <v>2.187607314640597</v>
      </c>
      <c r="T11" s="47">
        <v>2.1872550535499249</v>
      </c>
      <c r="U11" s="47">
        <v>135.56546632333118</v>
      </c>
      <c r="V11" s="47">
        <v>51.054269478842002</v>
      </c>
    </row>
    <row r="12" spans="2:23" ht="18" customHeight="1">
      <c r="B12" s="44" t="s">
        <v>182</v>
      </c>
      <c r="C12" s="45">
        <v>48.184711211047599</v>
      </c>
      <c r="D12" s="45">
        <v>35.693825415160987</v>
      </c>
      <c r="E12" s="45">
        <v>13.552567616847018</v>
      </c>
      <c r="F12" s="45">
        <v>17.730181636475113</v>
      </c>
      <c r="G12" s="45">
        <v>22.658893960320142</v>
      </c>
      <c r="H12" s="45">
        <v>35.936764448833813</v>
      </c>
      <c r="I12" s="45">
        <v>12.191175041757198</v>
      </c>
      <c r="J12" s="45">
        <v>25.983447699228016</v>
      </c>
      <c r="K12" s="45">
        <v>16.761216733181552</v>
      </c>
      <c r="L12" s="45">
        <v>24.832895162362782</v>
      </c>
      <c r="M12" s="45">
        <v>8.5363482406610807</v>
      </c>
      <c r="N12" s="45">
        <v>8.500318112327399</v>
      </c>
      <c r="O12" s="45">
        <v>19.566943054378967</v>
      </c>
      <c r="P12" s="45">
        <v>24.789789240391954</v>
      </c>
      <c r="Q12" s="45">
        <v>1.3457793799999895</v>
      </c>
      <c r="R12" s="45">
        <v>-3.398000000000001</v>
      </c>
      <c r="S12" s="45">
        <v>-23.224195966019046</v>
      </c>
      <c r="T12" s="45">
        <v>-10.228445468838988</v>
      </c>
      <c r="U12" s="45">
        <v>119.57343927217448</v>
      </c>
      <c r="V12" s="45">
        <v>159.84077624594124</v>
      </c>
    </row>
    <row r="13" spans="2:23" ht="18" customHeight="1">
      <c r="B13" s="48" t="s">
        <v>183</v>
      </c>
      <c r="C13" s="49">
        <v>-14.101712800000001</v>
      </c>
      <c r="D13" s="49">
        <v>-17.307861459999998</v>
      </c>
      <c r="E13" s="49">
        <v>-2.9870196549999979E-4</v>
      </c>
      <c r="F13" s="49">
        <v>-2.8042635006000002E-3</v>
      </c>
      <c r="G13" s="49">
        <v>-0.15881770472000001</v>
      </c>
      <c r="H13" s="49">
        <v>-0.45492065740999998</v>
      </c>
      <c r="I13" s="49">
        <v>-0.58923349079213194</v>
      </c>
      <c r="J13" s="49">
        <v>0.90676180695119402</v>
      </c>
      <c r="K13" s="49">
        <v>-0.11012922480831</v>
      </c>
      <c r="L13" s="49">
        <v>-1.1915612088354801</v>
      </c>
      <c r="M13" s="49">
        <v>-7.8614108539203212E-2</v>
      </c>
      <c r="N13" s="49">
        <v>-0.1942493078082346</v>
      </c>
      <c r="O13" s="49">
        <v>1.599745041746353</v>
      </c>
      <c r="P13" s="49">
        <v>0</v>
      </c>
      <c r="Q13" s="49">
        <v>0</v>
      </c>
      <c r="R13" s="49">
        <v>0</v>
      </c>
      <c r="S13" s="49">
        <v>-1.2450000000077344E-2</v>
      </c>
      <c r="T13" s="49">
        <v>0.95854999999983093</v>
      </c>
      <c r="U13" s="49">
        <v>-13.451510989078871</v>
      </c>
      <c r="V13" s="49">
        <v>-17.286085090603287</v>
      </c>
    </row>
    <row r="14" spans="2:23" ht="18" customHeight="1">
      <c r="B14" s="50" t="s">
        <v>184</v>
      </c>
      <c r="C14" s="51">
        <v>42.982896639825626</v>
      </c>
      <c r="D14" s="51">
        <v>24.859410385160771</v>
      </c>
      <c r="E14" s="51">
        <v>67.17962117228106</v>
      </c>
      <c r="F14" s="51">
        <v>91.609620257034109</v>
      </c>
      <c r="G14" s="51">
        <v>30.945484000884122</v>
      </c>
      <c r="H14" s="51">
        <v>25.983297879754915</v>
      </c>
      <c r="I14" s="51">
        <v>14.025342957424387</v>
      </c>
      <c r="J14" s="51">
        <v>-6.287257688769242</v>
      </c>
      <c r="K14" s="51">
        <v>20.757293044918836</v>
      </c>
      <c r="L14" s="51">
        <v>8.1895734700690106</v>
      </c>
      <c r="M14" s="51">
        <v>21.108387747215044</v>
      </c>
      <c r="N14" s="51">
        <v>14.391193626196031</v>
      </c>
      <c r="O14" s="51">
        <v>63.461717845979123</v>
      </c>
      <c r="P14" s="51">
        <v>42.054258850024254</v>
      </c>
      <c r="Q14" s="51">
        <v>2.2756898492771689</v>
      </c>
      <c r="R14" s="51">
        <v>-0.10849573000002932</v>
      </c>
      <c r="S14" s="51">
        <v>-21.049038651378638</v>
      </c>
      <c r="T14" s="51">
        <v>-7.0826404152892319</v>
      </c>
      <c r="U14" s="51">
        <v>241.68739460642678</v>
      </c>
      <c r="V14" s="51">
        <v>193.60896063417994</v>
      </c>
    </row>
    <row r="15" spans="2:23" ht="18" customHeight="1">
      <c r="B15" s="52" t="s">
        <v>176</v>
      </c>
      <c r="C15" s="53">
        <v>538.45410491000007</v>
      </c>
      <c r="D15" s="53">
        <v>430.98560819999994</v>
      </c>
      <c r="E15" s="53">
        <v>304.41515191770702</v>
      </c>
      <c r="F15" s="53">
        <v>374.84990546023096</v>
      </c>
      <c r="G15" s="53">
        <v>0.28962303976748704</v>
      </c>
      <c r="H15" s="53">
        <v>0.21639508603772198</v>
      </c>
      <c r="I15" s="53">
        <v>82.943471431278709</v>
      </c>
      <c r="J15" s="53">
        <v>75.188816552982288</v>
      </c>
      <c r="K15" s="53">
        <v>56.006449916517504</v>
      </c>
      <c r="L15" s="53">
        <v>81.895667538273315</v>
      </c>
      <c r="M15" s="53">
        <v>89.771992808544297</v>
      </c>
      <c r="N15" s="53">
        <v>116.18850483339399</v>
      </c>
      <c r="O15" s="53">
        <v>118.397844393594</v>
      </c>
      <c r="P15" s="53">
        <v>154.38964849269195</v>
      </c>
      <c r="Q15" s="53">
        <v>0</v>
      </c>
      <c r="R15" s="53">
        <v>0</v>
      </c>
      <c r="S15" s="53">
        <v>1.0857093002414331E-11</v>
      </c>
      <c r="T15" s="53">
        <v>-5.2386894822120673E-13</v>
      </c>
      <c r="U15" s="53">
        <v>1190.2786384174199</v>
      </c>
      <c r="V15" s="53">
        <v>1233.7145461636098</v>
      </c>
    </row>
    <row r="16" spans="2:23" ht="18" customHeight="1">
      <c r="B16" s="44" t="s">
        <v>177</v>
      </c>
      <c r="C16" s="45">
        <v>539.14744112000017</v>
      </c>
      <c r="D16" s="45">
        <v>427.37388900000002</v>
      </c>
      <c r="E16" s="45">
        <v>262.33722144154103</v>
      </c>
      <c r="F16" s="45">
        <v>328.52864797226704</v>
      </c>
      <c r="G16" s="45">
        <v>0.7808516929465259</v>
      </c>
      <c r="H16" s="45">
        <v>0.59794428863443105</v>
      </c>
      <c r="I16" s="45">
        <v>81.024369594579824</v>
      </c>
      <c r="J16" s="45">
        <v>72.917845346181508</v>
      </c>
      <c r="K16" s="45">
        <v>47.2805195610458</v>
      </c>
      <c r="L16" s="45">
        <v>67.52246851041879</v>
      </c>
      <c r="M16" s="45">
        <v>74.260600581759789</v>
      </c>
      <c r="N16" s="45">
        <v>95.878978065898508</v>
      </c>
      <c r="O16" s="45">
        <v>117.45474313063602</v>
      </c>
      <c r="P16" s="45">
        <v>147.940507778381</v>
      </c>
      <c r="Q16" s="45">
        <v>0</v>
      </c>
      <c r="R16" s="45">
        <v>0</v>
      </c>
      <c r="S16" s="45">
        <v>6.8212102632969618E-13</v>
      </c>
      <c r="T16" s="45">
        <v>-1.3969838619232178E-12</v>
      </c>
      <c r="U16" s="45">
        <v>1122.2857471225097</v>
      </c>
      <c r="V16" s="45">
        <v>1140.7602809617797</v>
      </c>
    </row>
    <row r="17" spans="2:22" ht="18" customHeight="1">
      <c r="B17" s="44" t="s">
        <v>178</v>
      </c>
      <c r="C17" s="45">
        <v>-664.17361155999993</v>
      </c>
      <c r="D17" s="45">
        <v>-341.16412670999989</v>
      </c>
      <c r="E17" s="45">
        <v>-180.15432830041698</v>
      </c>
      <c r="F17" s="45">
        <v>-133.60715378452988</v>
      </c>
      <c r="G17" s="45">
        <v>-0.31619024395852902</v>
      </c>
      <c r="H17" s="45">
        <v>-0.26417296308255345</v>
      </c>
      <c r="I17" s="45">
        <v>-119.45320065425811</v>
      </c>
      <c r="J17" s="45">
        <v>91.797034803188026</v>
      </c>
      <c r="K17" s="45">
        <v>-46.337941440191088</v>
      </c>
      <c r="L17" s="45">
        <v>-52.76803160445705</v>
      </c>
      <c r="M17" s="45">
        <v>-63.991498934271725</v>
      </c>
      <c r="N17" s="45">
        <v>-58.038150663127276</v>
      </c>
      <c r="O17" s="45">
        <v>-104.53597225102135</v>
      </c>
      <c r="P17" s="45">
        <v>-138.0372427919541</v>
      </c>
      <c r="Q17" s="45">
        <v>0</v>
      </c>
      <c r="R17" s="45">
        <v>0</v>
      </c>
      <c r="S17" s="45">
        <v>3.6095570976613089E-12</v>
      </c>
      <c r="T17" s="45">
        <v>3.2250682124868038E-12</v>
      </c>
      <c r="U17" s="45">
        <v>-1178.962743384114</v>
      </c>
      <c r="V17" s="45">
        <v>-632.08184371395953</v>
      </c>
    </row>
    <row r="18" spans="2:22" ht="18" customHeight="1">
      <c r="B18" s="44" t="s">
        <v>179</v>
      </c>
      <c r="C18" s="45">
        <v>-64.017059660000001</v>
      </c>
      <c r="D18" s="45">
        <v>-41.306356299999997</v>
      </c>
      <c r="E18" s="45">
        <v>-117.65312574255302</v>
      </c>
      <c r="F18" s="45">
        <v>-148.31608312641896</v>
      </c>
      <c r="G18" s="45">
        <v>-0.41835569397007011</v>
      </c>
      <c r="H18" s="45">
        <v>-0.31451302353140503</v>
      </c>
      <c r="I18" s="45">
        <v>-5.1190542570516593</v>
      </c>
      <c r="J18" s="45">
        <v>-5.3387698318503602</v>
      </c>
      <c r="K18" s="45">
        <v>-24.491914143408298</v>
      </c>
      <c r="L18" s="45">
        <v>-24.201219702281094</v>
      </c>
      <c r="M18" s="45">
        <v>-27.804717324341304</v>
      </c>
      <c r="N18" s="45">
        <v>-36.703134366195002</v>
      </c>
      <c r="O18" s="45">
        <v>-24.527419374450101</v>
      </c>
      <c r="P18" s="45">
        <v>-27.3249326577955</v>
      </c>
      <c r="Q18" s="45">
        <v>0</v>
      </c>
      <c r="R18" s="45">
        <v>0</v>
      </c>
      <c r="S18" s="45">
        <v>-1.4941199999985564</v>
      </c>
      <c r="T18" s="45">
        <v>-6.1845639720559115E-13</v>
      </c>
      <c r="U18" s="45">
        <v>-265.52576619577297</v>
      </c>
      <c r="V18" s="45">
        <v>-283.50500900807293</v>
      </c>
    </row>
    <row r="19" spans="2:22" ht="18" customHeight="1">
      <c r="B19" s="44" t="s">
        <v>180</v>
      </c>
      <c r="C19" s="45">
        <v>-12.556322160000001</v>
      </c>
      <c r="D19" s="45">
        <v>-3.3630288199999994</v>
      </c>
      <c r="E19" s="45">
        <v>0.16724868746656801</v>
      </c>
      <c r="F19" s="45">
        <v>-0.31207831405544106</v>
      </c>
      <c r="G19" s="45">
        <v>0</v>
      </c>
      <c r="H19" s="45">
        <v>0</v>
      </c>
      <c r="I19" s="45">
        <v>0.21846058459904</v>
      </c>
      <c r="J19" s="45">
        <v>0.18619579353292301</v>
      </c>
      <c r="K19" s="45">
        <v>-1.7260614741112248</v>
      </c>
      <c r="L19" s="45">
        <v>1.7582700519631342</v>
      </c>
      <c r="M19" s="45">
        <v>-0.72733238861146232</v>
      </c>
      <c r="N19" s="45">
        <v>-0.99380392827630271</v>
      </c>
      <c r="O19" s="45">
        <v>-0.86764661319960534</v>
      </c>
      <c r="P19" s="45">
        <v>-0.31779697221421882</v>
      </c>
      <c r="Q19" s="45">
        <v>0</v>
      </c>
      <c r="R19" s="45">
        <v>0</v>
      </c>
      <c r="S19" s="45">
        <v>1.5252500000000111</v>
      </c>
      <c r="T19" s="45">
        <v>5.4683368944097308E-14</v>
      </c>
      <c r="U19" s="45">
        <v>-13.966403363856674</v>
      </c>
      <c r="V19" s="45">
        <v>-3.0422421890498477</v>
      </c>
    </row>
    <row r="20" spans="2:22" ht="18" customHeight="1">
      <c r="B20" s="46" t="s">
        <v>181</v>
      </c>
      <c r="C20" s="47">
        <v>-201.5995522599998</v>
      </c>
      <c r="D20" s="47">
        <v>41.540377170000141</v>
      </c>
      <c r="E20" s="47">
        <v>-35.302983913962436</v>
      </c>
      <c r="F20" s="47">
        <v>46.293332747262788</v>
      </c>
      <c r="G20" s="47">
        <v>4.6305755017926886E-2</v>
      </c>
      <c r="H20" s="47">
        <v>1.9258302020472573E-2</v>
      </c>
      <c r="I20" s="47">
        <v>-43.32942473213091</v>
      </c>
      <c r="J20" s="47">
        <v>159.56230611105207</v>
      </c>
      <c r="K20" s="47">
        <v>-25.275397496664812</v>
      </c>
      <c r="L20" s="47">
        <v>-7.688512744356224</v>
      </c>
      <c r="M20" s="47">
        <v>-18.262948065464698</v>
      </c>
      <c r="N20" s="47">
        <v>0.1438891082999243</v>
      </c>
      <c r="O20" s="47">
        <v>-12.476295108035039</v>
      </c>
      <c r="P20" s="47">
        <v>-17.739464643582785</v>
      </c>
      <c r="Q20" s="47">
        <v>0</v>
      </c>
      <c r="R20" s="47">
        <v>0</v>
      </c>
      <c r="S20" s="47">
        <v>3.113000000584254E-2</v>
      </c>
      <c r="T20" s="47">
        <v>1.2643113223020921E-12</v>
      </c>
      <c r="U20" s="47">
        <v>-336.16916582123395</v>
      </c>
      <c r="V20" s="47">
        <v>222.13118605069741</v>
      </c>
    </row>
    <row r="21" spans="2:22" ht="18" customHeight="1">
      <c r="B21" s="54" t="s">
        <v>185</v>
      </c>
      <c r="C21" s="55">
        <v>298.58931534816008</v>
      </c>
      <c r="D21" s="55">
        <v>15.950368866598964</v>
      </c>
      <c r="E21" s="55">
        <v>18.978046789032152</v>
      </c>
      <c r="F21" s="55">
        <v>37.079608584239487</v>
      </c>
      <c r="G21" s="55">
        <v>9.333421381866927E-2</v>
      </c>
      <c r="H21" s="55">
        <v>9.45950654696288E-2</v>
      </c>
      <c r="I21" s="55">
        <v>47.301875541340515</v>
      </c>
      <c r="J21" s="55">
        <v>-155.51918647722161</v>
      </c>
      <c r="K21" s="55">
        <v>20.762498278396681</v>
      </c>
      <c r="L21" s="55">
        <v>35.058893796852935</v>
      </c>
      <c r="M21" s="55">
        <v>11.751693619899127</v>
      </c>
      <c r="N21" s="55">
        <v>3.4792371868949736</v>
      </c>
      <c r="O21" s="55">
        <v>14.877705374896033</v>
      </c>
      <c r="P21" s="55">
        <v>19.544172924395497</v>
      </c>
      <c r="Q21" s="55">
        <v>0</v>
      </c>
      <c r="R21" s="55">
        <v>0</v>
      </c>
      <c r="S21" s="55">
        <v>8.7000000072734451E-4</v>
      </c>
      <c r="T21" s="55">
        <v>8.6038198787719007E-13</v>
      </c>
      <c r="U21" s="55">
        <v>412.35533916554397</v>
      </c>
      <c r="V21" s="55">
        <v>-44.312310052769291</v>
      </c>
    </row>
    <row r="22" spans="2:22" ht="18" customHeight="1">
      <c r="B22" s="50" t="s">
        <v>186</v>
      </c>
      <c r="C22" s="51">
        <v>96.989763088160259</v>
      </c>
      <c r="D22" s="51">
        <v>57.490746036599106</v>
      </c>
      <c r="E22" s="51">
        <v>-16.324937124930283</v>
      </c>
      <c r="F22" s="51">
        <v>83.37294133150229</v>
      </c>
      <c r="G22" s="51">
        <v>0.13963996883659618</v>
      </c>
      <c r="H22" s="51">
        <v>0.11385336749010137</v>
      </c>
      <c r="I22" s="51">
        <v>3.9724508092096062</v>
      </c>
      <c r="J22" s="51">
        <v>4.0431196338304716</v>
      </c>
      <c r="K22" s="51">
        <v>-4.5128992182681316</v>
      </c>
      <c r="L22" s="51">
        <v>27.370381052496711</v>
      </c>
      <c r="M22" s="51">
        <v>-6.511254445565573</v>
      </c>
      <c r="N22" s="51">
        <v>3.6231262951948979</v>
      </c>
      <c r="O22" s="51">
        <v>2.4014102668609949</v>
      </c>
      <c r="P22" s="51">
        <v>1.8047082808127097</v>
      </c>
      <c r="Q22" s="51">
        <v>0</v>
      </c>
      <c r="R22" s="51">
        <v>0</v>
      </c>
      <c r="S22" s="51">
        <v>3.2000000006579654E-2</v>
      </c>
      <c r="T22" s="51">
        <v>2.1246933101792824E-12</v>
      </c>
      <c r="U22" s="51">
        <v>76.186173344310049</v>
      </c>
      <c r="V22" s="51">
        <v>177.81887599792816</v>
      </c>
    </row>
    <row r="23" spans="2:22" ht="18" customHeight="1">
      <c r="B23" s="50" t="s">
        <v>187</v>
      </c>
      <c r="C23" s="51">
        <v>13.15535687000002</v>
      </c>
      <c r="D23" s="51">
        <v>16.03665467999998</v>
      </c>
      <c r="E23" s="51">
        <v>4.5869323186923721</v>
      </c>
      <c r="F23" s="51">
        <v>2.417238884048361</v>
      </c>
      <c r="G23" s="51">
        <v>-0.54597231806044766</v>
      </c>
      <c r="H23" s="51">
        <v>-0.44833745321399071</v>
      </c>
      <c r="I23" s="51">
        <v>-7.6823340673992283E-2</v>
      </c>
      <c r="J23" s="51">
        <v>0.12581786770150469</v>
      </c>
      <c r="K23" s="51">
        <v>0.85058623874538042</v>
      </c>
      <c r="L23" s="51">
        <v>2.4811390068487</v>
      </c>
      <c r="M23" s="51">
        <v>-4.7943952264559275E-2</v>
      </c>
      <c r="N23" s="51">
        <v>0.36939058123636359</v>
      </c>
      <c r="O23" s="51">
        <v>0</v>
      </c>
      <c r="P23" s="51">
        <v>0</v>
      </c>
      <c r="Q23" s="51">
        <v>0.28800415165959548</v>
      </c>
      <c r="R23" s="51">
        <v>9.3749221675767771</v>
      </c>
      <c r="S23" s="51">
        <v>-6.7777793050455841</v>
      </c>
      <c r="T23" s="51">
        <v>-30.153829721359969</v>
      </c>
      <c r="U23" s="51">
        <v>11.432360663052794</v>
      </c>
      <c r="V23" s="51">
        <v>0.20299601283772617</v>
      </c>
    </row>
    <row r="24" spans="2:22" ht="18" customHeight="1">
      <c r="B24" s="52" t="s">
        <v>188</v>
      </c>
      <c r="C24" s="53">
        <v>0</v>
      </c>
      <c r="D24" s="53">
        <v>7.732249999999749E-5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-2.80434351001063</v>
      </c>
      <c r="L24" s="53">
        <v>-8.8422779232772211</v>
      </c>
      <c r="M24" s="53">
        <v>0</v>
      </c>
      <c r="N24" s="53">
        <v>0</v>
      </c>
      <c r="O24" s="53">
        <v>0</v>
      </c>
      <c r="P24" s="53">
        <v>0</v>
      </c>
      <c r="Q24" s="53">
        <v>-0.16325177000000005</v>
      </c>
      <c r="R24" s="53">
        <v>-0.38025896729604591</v>
      </c>
      <c r="S24" s="53">
        <v>0</v>
      </c>
      <c r="T24" s="53">
        <v>-2.2925638817894444E-14</v>
      </c>
      <c r="U24" s="53">
        <v>-2.9675952800106304</v>
      </c>
      <c r="V24" s="53">
        <v>-9.2224595680732921</v>
      </c>
    </row>
    <row r="25" spans="2:22" ht="18" customHeight="1">
      <c r="B25" s="46" t="s">
        <v>189</v>
      </c>
      <c r="C25" s="47">
        <v>153.12801659798595</v>
      </c>
      <c r="D25" s="47">
        <v>98.386888424259837</v>
      </c>
      <c r="E25" s="47">
        <v>55.441616366043149</v>
      </c>
      <c r="F25" s="47">
        <v>177.39980047258473</v>
      </c>
      <c r="G25" s="47">
        <v>30.539151651660269</v>
      </c>
      <c r="H25" s="47">
        <v>25.648813794031028</v>
      </c>
      <c r="I25" s="47">
        <v>17.92097042596</v>
      </c>
      <c r="J25" s="47">
        <v>-2.1183201872372655</v>
      </c>
      <c r="K25" s="47">
        <v>14.290636555385454</v>
      </c>
      <c r="L25" s="47">
        <v>29.198815606137202</v>
      </c>
      <c r="M25" s="47">
        <v>14.549189349384914</v>
      </c>
      <c r="N25" s="47">
        <v>18.383710502627295</v>
      </c>
      <c r="O25" s="47">
        <v>65.863128112840116</v>
      </c>
      <c r="P25" s="47">
        <v>43.858967130836959</v>
      </c>
      <c r="Q25" s="47">
        <v>2.4004422309367643</v>
      </c>
      <c r="R25" s="47">
        <v>8.8861674702807019</v>
      </c>
      <c r="S25" s="47">
        <v>-27.79481795641771</v>
      </c>
      <c r="T25" s="47">
        <v>-37.236470136647085</v>
      </c>
      <c r="U25" s="47">
        <v>326.33833333377891</v>
      </c>
      <c r="V25" s="47">
        <v>362.40837307687258</v>
      </c>
    </row>
    <row r="26" spans="2:22" ht="18" customHeight="1">
      <c r="B26" s="44" t="s">
        <v>190</v>
      </c>
      <c r="C26" s="45">
        <v>-24.655260784999996</v>
      </c>
      <c r="D26" s="45">
        <v>-7.9024395425001046</v>
      </c>
      <c r="E26" s="45">
        <v>-7.0693894150176</v>
      </c>
      <c r="F26" s="45">
        <v>-45.287610219682207</v>
      </c>
      <c r="G26" s="45">
        <v>-7.311110179267299</v>
      </c>
      <c r="H26" s="45">
        <v>-8.5033443093215393</v>
      </c>
      <c r="I26" s="45">
        <v>-4.3110215040434205</v>
      </c>
      <c r="J26" s="45">
        <v>2.6343860564366368</v>
      </c>
      <c r="K26" s="45">
        <v>-3.8841914650964986</v>
      </c>
      <c r="L26" s="45">
        <v>6.40935445129558</v>
      </c>
      <c r="M26" s="45">
        <v>-2.2467830712514596</v>
      </c>
      <c r="N26" s="45">
        <v>-7.0959358773151617</v>
      </c>
      <c r="O26" s="45">
        <v>-15.532972996669201</v>
      </c>
      <c r="P26" s="45">
        <v>-9.5151396875660019</v>
      </c>
      <c r="Q26" s="45">
        <v>-1.8505873700000002</v>
      </c>
      <c r="R26" s="45">
        <v>-1.3741430242195041</v>
      </c>
      <c r="S26" s="45">
        <v>-1.8163613299994523</v>
      </c>
      <c r="T26" s="45">
        <v>5.5784357100000159</v>
      </c>
      <c r="U26" s="45">
        <v>-68.677678116344921</v>
      </c>
      <c r="V26" s="45">
        <v>-65.056436442872254</v>
      </c>
    </row>
    <row r="27" spans="2:22" ht="18" customHeight="1">
      <c r="B27" s="44" t="s">
        <v>191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-30.7282414532243</v>
      </c>
      <c r="D28" s="49">
        <v>-9.0390575667246971</v>
      </c>
      <c r="E28" s="49">
        <v>-26.362470285719795</v>
      </c>
      <c r="F28" s="49">
        <v>-99.548864496274916</v>
      </c>
      <c r="G28" s="49">
        <v>0</v>
      </c>
      <c r="H28" s="49">
        <v>-3.5174463291659998E-2</v>
      </c>
      <c r="I28" s="49">
        <v>-3.0398110843861001</v>
      </c>
      <c r="J28" s="49">
        <v>-2.3337944345866992</v>
      </c>
      <c r="K28" s="49">
        <v>8.1066712556510101E-2</v>
      </c>
      <c r="L28" s="49">
        <v>0.54294543003505902</v>
      </c>
      <c r="M28" s="49">
        <v>-2.640073951897044</v>
      </c>
      <c r="N28" s="49">
        <v>-2.0813462876544682</v>
      </c>
      <c r="O28" s="49">
        <v>-1.4668960234049901E-3</v>
      </c>
      <c r="P28" s="49">
        <v>-3.6750726072432298E-4</v>
      </c>
      <c r="Q28" s="49">
        <v>-0.38962840610544502</v>
      </c>
      <c r="R28" s="49">
        <v>0.29806815931061104</v>
      </c>
      <c r="S28" s="49">
        <v>-3.9098532557080388</v>
      </c>
      <c r="T28" s="49">
        <v>-2.0459285802098055</v>
      </c>
      <c r="U28" s="49">
        <v>-66.990478620507616</v>
      </c>
      <c r="V28" s="49">
        <v>-114.24351974665734</v>
      </c>
    </row>
    <row r="29" spans="2:22" ht="18" customHeight="1">
      <c r="B29" s="50" t="s">
        <v>199</v>
      </c>
      <c r="C29" s="51">
        <v>97.744514359761666</v>
      </c>
      <c r="D29" s="51">
        <v>81.445391315035025</v>
      </c>
      <c r="E29" s="51">
        <v>22.009756665305758</v>
      </c>
      <c r="F29" s="51">
        <v>32.563325756627599</v>
      </c>
      <c r="G29" s="51">
        <v>23.22804147239297</v>
      </c>
      <c r="H29" s="51">
        <v>17.11029502141783</v>
      </c>
      <c r="I29" s="51">
        <v>10.570137837530481</v>
      </c>
      <c r="J29" s="51">
        <v>-1.8177285653873279</v>
      </c>
      <c r="K29" s="51">
        <v>10.487511802845464</v>
      </c>
      <c r="L29" s="51">
        <v>36.151115487467841</v>
      </c>
      <c r="M29" s="51">
        <v>9.6623323262364078</v>
      </c>
      <c r="N29" s="51">
        <v>9.2064283376576661</v>
      </c>
      <c r="O29" s="51">
        <v>50.328688220147498</v>
      </c>
      <c r="P29" s="51">
        <v>34.343459936010234</v>
      </c>
      <c r="Q29" s="51">
        <v>0.16022645483131925</v>
      </c>
      <c r="R29" s="51">
        <v>7.8100926053718069</v>
      </c>
      <c r="S29" s="51">
        <v>-33.521032542125212</v>
      </c>
      <c r="T29" s="51">
        <v>-33.703963006856881</v>
      </c>
      <c r="U29" s="51">
        <v>190.67017659692641</v>
      </c>
      <c r="V29" s="51">
        <v>183.10841688734297</v>
      </c>
    </row>
    <row r="30" spans="2:22" ht="18" customHeight="1">
      <c r="B30" s="216" t="s">
        <v>6</v>
      </c>
      <c r="C30" s="57">
        <v>0.71992598554288278</v>
      </c>
      <c r="D30" s="57">
        <v>0.76797379077870309</v>
      </c>
      <c r="E30" s="57">
        <v>0.49911387516618655</v>
      </c>
      <c r="F30" s="57">
        <v>0.5146302098581611</v>
      </c>
      <c r="G30" s="57">
        <v>0.67048843080694276</v>
      </c>
      <c r="H30" s="57">
        <v>0.72871556787835401</v>
      </c>
      <c r="I30" s="57">
        <v>0.69521097999440451</v>
      </c>
      <c r="J30" s="57">
        <v>0.86999913168366672</v>
      </c>
      <c r="K30" s="57">
        <v>0.61369437091106172</v>
      </c>
      <c r="L30" s="57">
        <v>0.72610125126992064</v>
      </c>
      <c r="M30" s="57">
        <v>0.72359658754188438</v>
      </c>
      <c r="N30" s="57">
        <v>0.73936299540634087</v>
      </c>
      <c r="O30" s="57">
        <v>0.63006714192472058</v>
      </c>
      <c r="P30" s="57">
        <v>0.73825115669848895</v>
      </c>
      <c r="Q30" s="57">
        <v>0.50225661800563615</v>
      </c>
      <c r="R30" s="57">
        <v>0.52372796485979767</v>
      </c>
      <c r="S30" s="57"/>
      <c r="T30" s="57"/>
      <c r="U30" s="57">
        <v>0.65703326166078435</v>
      </c>
      <c r="V30" s="57">
        <v>0.71819252754177743</v>
      </c>
    </row>
    <row r="31" spans="2:22" ht="18" customHeight="1">
      <c r="B31" s="216" t="s">
        <v>5</v>
      </c>
      <c r="C31" s="58">
        <v>0.27217900077096041</v>
      </c>
      <c r="D31" s="58">
        <v>0.22640202181250335</v>
      </c>
      <c r="E31" s="58">
        <v>0.34263574482772702</v>
      </c>
      <c r="F31" s="58">
        <v>0.33538897343194252</v>
      </c>
      <c r="G31" s="58">
        <v>0.30683110272183023</v>
      </c>
      <c r="H31" s="58">
        <v>0.29355128410698927</v>
      </c>
      <c r="I31" s="58">
        <v>0.29189261684581708</v>
      </c>
      <c r="J31" s="58">
        <v>0.31613226944080336</v>
      </c>
      <c r="K31" s="58">
        <v>0.35888160332761415</v>
      </c>
      <c r="L31" s="58">
        <v>0.3566877857878008</v>
      </c>
      <c r="M31" s="58">
        <v>0.21586504698952394</v>
      </c>
      <c r="N31" s="58">
        <v>0.2371291279235834</v>
      </c>
      <c r="O31" s="58">
        <v>0.31582824829013112</v>
      </c>
      <c r="P31" s="58">
        <v>0.24294485868558005</v>
      </c>
      <c r="Q31" s="58">
        <v>0.48842444477668201</v>
      </c>
      <c r="R31" s="58">
        <v>0.42837244689035325</v>
      </c>
      <c r="S31" s="58"/>
      <c r="T31" s="58"/>
      <c r="U31" s="58">
        <v>0.30146687913689219</v>
      </c>
      <c r="V31" s="58">
        <v>0.26793680395723601</v>
      </c>
    </row>
    <row r="32" spans="2:22" ht="18" customHeight="1">
      <c r="B32" s="59" t="s">
        <v>4</v>
      </c>
      <c r="C32" s="60">
        <v>0.99210498631384314</v>
      </c>
      <c r="D32" s="60">
        <v>0.99437581259120644</v>
      </c>
      <c r="E32" s="60">
        <v>0.84174961999391362</v>
      </c>
      <c r="F32" s="60">
        <v>0.85001918329010362</v>
      </c>
      <c r="G32" s="60">
        <v>0.97731953352877299</v>
      </c>
      <c r="H32" s="60">
        <v>1.0222668519853433</v>
      </c>
      <c r="I32" s="60">
        <v>0.98710359684022153</v>
      </c>
      <c r="J32" s="60">
        <v>1.1861314011244701</v>
      </c>
      <c r="K32" s="60">
        <v>0.97257597423867592</v>
      </c>
      <c r="L32" s="60">
        <v>1.0827890370577213</v>
      </c>
      <c r="M32" s="60">
        <v>0.9394616345314083</v>
      </c>
      <c r="N32" s="60">
        <v>0.9764921233299243</v>
      </c>
      <c r="O32" s="60">
        <v>0.94589539021485169</v>
      </c>
      <c r="P32" s="60">
        <v>0.98119601538406898</v>
      </c>
      <c r="Q32" s="60">
        <v>0.99068106278231816</v>
      </c>
      <c r="R32" s="60">
        <v>0.95210041175015092</v>
      </c>
      <c r="S32" s="60"/>
      <c r="T32" s="60"/>
      <c r="U32" s="60">
        <v>0.95850014079767654</v>
      </c>
      <c r="V32" s="60">
        <v>0.98612933149901338</v>
      </c>
    </row>
    <row r="33" spans="2:22" ht="18" customHeight="1"/>
    <row r="34" spans="2:22" ht="20.100000000000001" customHeight="1">
      <c r="B34" s="216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2:22" ht="15" customHeight="1">
      <c r="B35" s="217" t="s">
        <v>222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  <row r="36" spans="2:22" ht="15" customHeight="1">
      <c r="B36" s="27"/>
    </row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S85"/>
  <sheetViews>
    <sheetView showGridLines="0" showRowColHeaders="0" zoomScale="70" zoomScaleNormal="70" zoomScaleSheetLayoutView="50" workbookViewId="0"/>
  </sheetViews>
  <sheetFormatPr baseColWidth="10" defaultColWidth="0" defaultRowHeight="15.75"/>
  <cols>
    <col min="1" max="1" width="11.140625" style="30" customWidth="1"/>
    <col min="2" max="2" width="66.7109375" style="30" customWidth="1"/>
    <col min="3" max="6" width="15.7109375" style="30" customWidth="1"/>
    <col min="7" max="7" width="9" style="30" customWidth="1"/>
    <col min="8" max="9" width="15.7109375" style="30" customWidth="1"/>
    <col min="10" max="10" width="9.7109375" style="30" customWidth="1"/>
    <col min="11" max="11" width="18" style="30" customWidth="1"/>
    <col min="12" max="13" width="11.42578125" style="30" customWidth="1"/>
    <col min="14" max="19" width="0" style="30" hidden="1" customWidth="1"/>
    <col min="20" max="16384" width="11.42578125" style="30" hidden="1"/>
  </cols>
  <sheetData>
    <row r="1" spans="1:13" s="2" customFormat="1" ht="15" customHeight="1">
      <c r="A1" s="29"/>
    </row>
    <row r="2" spans="1:13" s="3" customFormat="1" ht="50.1" customHeight="1">
      <c r="A2" s="29"/>
      <c r="B2" s="118" t="str">
        <f>+CONCATENATE("Consolidated Profit &amp; Loss by Business Unit - Quarterly standalone figures")</f>
        <v>Consolidated Profit &amp; Loss by Business Unit - Quarterly standalone figures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idden="1">
      <c r="A3" s="29"/>
    </row>
    <row r="4" spans="1:13" hidden="1">
      <c r="A4" s="2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hidden="1">
      <c r="A5" s="29"/>
      <c r="C5" s="31"/>
      <c r="D5" s="31"/>
      <c r="E5" s="31"/>
      <c r="F5" s="31"/>
      <c r="K5" s="31"/>
    </row>
    <row r="6" spans="1:13" ht="3.75" customHeight="1">
      <c r="A6" s="29"/>
      <c r="C6" s="185"/>
      <c r="D6" s="185"/>
      <c r="E6" s="185"/>
      <c r="F6" s="186"/>
      <c r="G6" s="185"/>
      <c r="H6" s="185"/>
      <c r="I6" s="185"/>
      <c r="J6" s="185"/>
      <c r="K6" s="186"/>
    </row>
    <row r="7" spans="1:13" ht="15.75" customHeight="1">
      <c r="A7" s="29"/>
      <c r="B7" s="115"/>
      <c r="C7" s="221">
        <v>2021</v>
      </c>
      <c r="D7" s="222"/>
      <c r="E7" s="222"/>
      <c r="F7" s="222"/>
      <c r="G7" s="32"/>
      <c r="H7" s="215">
        <v>2022</v>
      </c>
      <c r="I7" s="215">
        <v>2022</v>
      </c>
      <c r="J7" s="76"/>
      <c r="K7" s="220" t="s">
        <v>246</v>
      </c>
    </row>
    <row r="8" spans="1:13" ht="45.75" customHeight="1">
      <c r="A8" s="29"/>
      <c r="B8" s="187" t="s">
        <v>137</v>
      </c>
      <c r="C8" s="188" t="s">
        <v>237</v>
      </c>
      <c r="D8" s="188" t="s">
        <v>238</v>
      </c>
      <c r="E8" s="188" t="s">
        <v>239</v>
      </c>
      <c r="F8" s="188" t="s">
        <v>240</v>
      </c>
      <c r="G8" s="32"/>
      <c r="H8" s="213" t="s">
        <v>237</v>
      </c>
      <c r="I8" s="213" t="s">
        <v>238</v>
      </c>
      <c r="J8" s="32"/>
      <c r="K8" s="220"/>
    </row>
    <row r="9" spans="1:13" hidden="1">
      <c r="A9" s="29"/>
      <c r="B9" s="189" t="s">
        <v>138</v>
      </c>
      <c r="C9" s="190"/>
      <c r="D9" s="190"/>
      <c r="E9" s="190"/>
      <c r="F9" s="190"/>
      <c r="G9" s="191"/>
      <c r="H9" s="190"/>
      <c r="I9" s="190"/>
      <c r="J9" s="192"/>
      <c r="K9" s="190"/>
    </row>
    <row r="10" spans="1:13" ht="15.6" customHeight="1">
      <c r="A10" s="29"/>
      <c r="B10" s="64" t="s">
        <v>150</v>
      </c>
      <c r="C10" s="70">
        <v>7303.9677309320296</v>
      </c>
      <c r="D10" s="70">
        <v>6779.0828001440705</v>
      </c>
      <c r="E10" s="70">
        <v>5699.9873776057975</v>
      </c>
      <c r="F10" s="70">
        <v>7474.2065309819991</v>
      </c>
      <c r="G10" s="101"/>
      <c r="H10" s="70">
        <v>7568.3311942154505</v>
      </c>
      <c r="I10" s="70">
        <v>7238.4382565666492</v>
      </c>
      <c r="J10" s="90"/>
      <c r="K10" s="91">
        <v>6.7760708928472801E-2</v>
      </c>
    </row>
    <row r="11" spans="1:13" ht="15.6" customHeight="1">
      <c r="A11" s="29"/>
      <c r="B11" s="64" t="s">
        <v>139</v>
      </c>
      <c r="C11" s="70">
        <v>5895.6557519771004</v>
      </c>
      <c r="D11" s="70">
        <v>5766.9711041092005</v>
      </c>
      <c r="E11" s="70">
        <v>4969.3339978009008</v>
      </c>
      <c r="F11" s="70">
        <v>5522.6288424941995</v>
      </c>
      <c r="G11" s="101"/>
      <c r="H11" s="70">
        <v>6537.7181487819698</v>
      </c>
      <c r="I11" s="70">
        <v>5971.9688626519301</v>
      </c>
      <c r="J11" s="90"/>
      <c r="K11" s="91">
        <v>3.554686764368567E-2</v>
      </c>
    </row>
    <row r="12" spans="1:13" ht="15.6" customHeight="1">
      <c r="A12" s="29"/>
      <c r="B12" s="65" t="s">
        <v>140</v>
      </c>
      <c r="C12" s="70">
        <v>4769.9585527515001</v>
      </c>
      <c r="D12" s="70">
        <v>4576.692465691799</v>
      </c>
      <c r="E12" s="70">
        <v>3944.0724849462003</v>
      </c>
      <c r="F12" s="70">
        <v>3976.3895501752031</v>
      </c>
      <c r="G12" s="101"/>
      <c r="H12" s="70">
        <v>5367.9155459285794</v>
      </c>
      <c r="I12" s="70">
        <v>4738.2543164883209</v>
      </c>
      <c r="J12" s="90"/>
      <c r="K12" s="91">
        <v>3.5301006569184161E-2</v>
      </c>
    </row>
    <row r="13" spans="1:13" ht="15.6" customHeight="1">
      <c r="A13" s="29"/>
      <c r="B13" s="65" t="s">
        <v>141</v>
      </c>
      <c r="C13" s="70">
        <v>1125.6971992256001</v>
      </c>
      <c r="D13" s="70">
        <v>1190.2786384174199</v>
      </c>
      <c r="E13" s="70">
        <v>1025.2615128546799</v>
      </c>
      <c r="F13" s="70">
        <v>1546.2392923190005</v>
      </c>
      <c r="G13" s="101"/>
      <c r="H13" s="70">
        <v>1169.8026028534</v>
      </c>
      <c r="I13" s="70">
        <v>1233.7145461636101</v>
      </c>
      <c r="J13" s="90"/>
      <c r="K13" s="91">
        <v>3.6492218161574379E-2</v>
      </c>
    </row>
    <row r="14" spans="1:13" ht="15.6" customHeight="1">
      <c r="A14" s="29"/>
      <c r="B14" s="64" t="s">
        <v>3</v>
      </c>
      <c r="C14" s="70">
        <v>173.328336808578</v>
      </c>
      <c r="D14" s="70">
        <v>190.669731578626</v>
      </c>
      <c r="E14" s="70">
        <v>160.40157986231594</v>
      </c>
      <c r="F14" s="70">
        <v>240.79100729926404</v>
      </c>
      <c r="G14" s="101"/>
      <c r="H14" s="70">
        <v>154.48946367088899</v>
      </c>
      <c r="I14" s="70">
        <v>183.10717277900596</v>
      </c>
      <c r="J14" s="90"/>
      <c r="K14" s="91">
        <v>-3.9663132354604912E-2</v>
      </c>
    </row>
    <row r="15" spans="1:13" ht="15.6" customHeight="1">
      <c r="A15" s="29"/>
      <c r="B15" s="64" t="s">
        <v>4</v>
      </c>
      <c r="C15" s="71">
        <v>0.94321953990721707</v>
      </c>
      <c r="D15" s="71">
        <v>0.95850014079767654</v>
      </c>
      <c r="E15" s="71">
        <v>0.99199228101838322</v>
      </c>
      <c r="F15" s="71">
        <v>1.0012665665159519</v>
      </c>
      <c r="G15" s="101"/>
      <c r="H15" s="71">
        <v>0.98018959952095663</v>
      </c>
      <c r="I15" s="71">
        <v>0.98612933149901338</v>
      </c>
      <c r="J15" s="90"/>
      <c r="K15" s="92">
        <v>2.7629190701336848</v>
      </c>
    </row>
    <row r="16" spans="1:13" ht="15.6" customHeight="1">
      <c r="A16" s="29"/>
      <c r="B16" s="65" t="s">
        <v>6</v>
      </c>
      <c r="C16" s="71">
        <v>0.662875920782522</v>
      </c>
      <c r="D16" s="71">
        <v>0.65703326166078435</v>
      </c>
      <c r="E16" s="71">
        <v>0.71328345654020897</v>
      </c>
      <c r="F16" s="71">
        <v>0.69219795231161163</v>
      </c>
      <c r="G16" s="101"/>
      <c r="H16" s="71">
        <v>0.70502045815761138</v>
      </c>
      <c r="I16" s="71">
        <v>0.71819252754177743</v>
      </c>
      <c r="J16" s="90"/>
      <c r="K16" s="92">
        <v>6.1159265880993079</v>
      </c>
    </row>
    <row r="17" spans="1:12" ht="15.6" customHeight="1">
      <c r="A17" s="29"/>
      <c r="B17" s="65" t="s">
        <v>5</v>
      </c>
      <c r="C17" s="71">
        <v>0.28034361912469508</v>
      </c>
      <c r="D17" s="71">
        <v>0.30146687913689219</v>
      </c>
      <c r="E17" s="71">
        <v>0.2787088244781743</v>
      </c>
      <c r="F17" s="71">
        <v>0.30906861420434023</v>
      </c>
      <c r="G17" s="101"/>
      <c r="H17" s="71">
        <v>0.27516914136334525</v>
      </c>
      <c r="I17" s="71">
        <v>0.26793680395723601</v>
      </c>
      <c r="J17" s="90"/>
      <c r="K17" s="92">
        <v>-3.3530075179656169</v>
      </c>
    </row>
    <row r="18" spans="1:12" ht="18.75">
      <c r="A18" s="29"/>
      <c r="B18" s="66" t="s">
        <v>142</v>
      </c>
      <c r="C18" s="67"/>
      <c r="D18" s="67"/>
      <c r="E18" s="67"/>
      <c r="F18" s="67"/>
      <c r="G18" s="101"/>
      <c r="H18" s="67"/>
      <c r="I18" s="67"/>
      <c r="J18" s="90"/>
      <c r="K18" s="93"/>
    </row>
    <row r="19" spans="1:12">
      <c r="A19" s="29"/>
      <c r="B19" s="68" t="s">
        <v>139</v>
      </c>
      <c r="C19" s="69"/>
      <c r="D19" s="69"/>
      <c r="E19" s="69"/>
      <c r="F19" s="69"/>
      <c r="G19" s="101"/>
      <c r="H19" s="69"/>
      <c r="I19" s="69"/>
      <c r="J19" s="90"/>
      <c r="K19" s="94"/>
    </row>
    <row r="20" spans="1:12">
      <c r="B20" s="64" t="s">
        <v>0</v>
      </c>
      <c r="C20" s="70">
        <v>2484.98150037</v>
      </c>
      <c r="D20" s="70">
        <v>1766.5238831000001</v>
      </c>
      <c r="E20" s="70">
        <v>1452.023981809999</v>
      </c>
      <c r="F20" s="70">
        <v>1892.880583000001</v>
      </c>
      <c r="G20" s="101"/>
      <c r="H20" s="70">
        <v>2541.8240164200001</v>
      </c>
      <c r="I20" s="70">
        <v>1693.9953691999995</v>
      </c>
      <c r="J20" s="90"/>
      <c r="K20" s="91">
        <v>-4.1057194071287266E-2</v>
      </c>
    </row>
    <row r="21" spans="1:12">
      <c r="A21" s="29"/>
      <c r="B21" s="64" t="s">
        <v>8</v>
      </c>
      <c r="C21" s="70">
        <v>729.01007247344694</v>
      </c>
      <c r="D21" s="70">
        <v>866.54073574472307</v>
      </c>
      <c r="E21" s="70">
        <v>938.47730083179022</v>
      </c>
      <c r="F21" s="70">
        <v>806.05467181150971</v>
      </c>
      <c r="G21" s="101"/>
      <c r="H21" s="70">
        <v>986.50371029924497</v>
      </c>
      <c r="I21" s="70">
        <v>1253.727544374115</v>
      </c>
      <c r="J21" s="90"/>
      <c r="K21" s="91">
        <v>0.44681893494208974</v>
      </c>
      <c r="L21"/>
    </row>
    <row r="22" spans="1:12">
      <c r="A22" s="29"/>
      <c r="B22" s="64" t="s">
        <v>7</v>
      </c>
      <c r="C22" s="70">
        <v>454.74872527300101</v>
      </c>
      <c r="D22" s="70">
        <v>570.57177494913901</v>
      </c>
      <c r="E22" s="70">
        <v>517.17889584548993</v>
      </c>
      <c r="F22" s="70">
        <v>530.59603348322003</v>
      </c>
      <c r="G22" s="101"/>
      <c r="H22" s="70">
        <v>540.15220159352805</v>
      </c>
      <c r="I22" s="70">
        <v>729.14475486479193</v>
      </c>
      <c r="J22" s="90"/>
      <c r="K22" s="91">
        <v>0.27791942552676774</v>
      </c>
      <c r="L22"/>
    </row>
    <row r="23" spans="1:12">
      <c r="A23"/>
      <c r="B23" s="64" t="s">
        <v>151</v>
      </c>
      <c r="C23" s="70">
        <v>430.65501704100103</v>
      </c>
      <c r="D23" s="70">
        <v>307.02287918432302</v>
      </c>
      <c r="E23" s="70">
        <v>290.96851177602593</v>
      </c>
      <c r="F23" s="70">
        <v>332.19924158076014</v>
      </c>
      <c r="G23" s="101"/>
      <c r="H23" s="70">
        <v>405.87406675579399</v>
      </c>
      <c r="I23" s="70">
        <v>302.39689755106104</v>
      </c>
      <c r="J23" s="90"/>
      <c r="K23" s="91">
        <v>-1.5067221197169271E-2</v>
      </c>
      <c r="L23"/>
    </row>
    <row r="24" spans="1:12">
      <c r="A24" s="29"/>
      <c r="B24" s="64" t="s">
        <v>10</v>
      </c>
      <c r="C24" s="70">
        <v>389.67595278896601</v>
      </c>
      <c r="D24" s="70">
        <v>373.72847592069002</v>
      </c>
      <c r="E24" s="70">
        <v>408.04142991746403</v>
      </c>
      <c r="F24" s="70">
        <v>459.66142192288999</v>
      </c>
      <c r="G24" s="101"/>
      <c r="H24" s="70">
        <v>489.18737477133499</v>
      </c>
      <c r="I24" s="70">
        <v>473.51444632956299</v>
      </c>
      <c r="J24" s="90"/>
      <c r="K24" s="91">
        <v>0.26700125047482021</v>
      </c>
      <c r="L24"/>
    </row>
    <row r="25" spans="1:12">
      <c r="A25" s="29"/>
      <c r="B25" s="64" t="s">
        <v>9</v>
      </c>
      <c r="C25" s="70">
        <v>454.573865331403</v>
      </c>
      <c r="D25" s="70">
        <v>892.42166452509707</v>
      </c>
      <c r="E25" s="70">
        <v>394.13558415825992</v>
      </c>
      <c r="F25" s="70">
        <v>446.52790827482977</v>
      </c>
      <c r="G25" s="101"/>
      <c r="H25" s="70">
        <v>576.34337329934397</v>
      </c>
      <c r="I25" s="70">
        <v>550.83432574686594</v>
      </c>
      <c r="J25" s="90"/>
      <c r="K25" s="91">
        <v>-0.3827645073587575</v>
      </c>
      <c r="L25"/>
    </row>
    <row r="26" spans="1:12">
      <c r="A26"/>
      <c r="B26" s="64" t="s">
        <v>200</v>
      </c>
      <c r="C26" s="70">
        <v>1586.49840000929</v>
      </c>
      <c r="D26" s="70">
        <v>1654.9424594452503</v>
      </c>
      <c r="E26" s="70">
        <v>1469.4244242718796</v>
      </c>
      <c r="F26" s="70">
        <v>1563.7163787110003</v>
      </c>
      <c r="G26" s="101"/>
      <c r="H26" s="70">
        <v>1862.1951367527299</v>
      </c>
      <c r="I26" s="70">
        <v>1830.6495881955598</v>
      </c>
      <c r="J26" s="90"/>
      <c r="K26" s="91">
        <v>0.10617114072304841</v>
      </c>
      <c r="L26"/>
    </row>
    <row r="27" spans="1:12">
      <c r="A27"/>
      <c r="B27" s="64" t="s">
        <v>1</v>
      </c>
      <c r="C27" s="70">
        <v>118.64038117999999</v>
      </c>
      <c r="D27" s="70">
        <v>128.29509059</v>
      </c>
      <c r="E27" s="70">
        <v>155.91164026999996</v>
      </c>
      <c r="F27" s="70">
        <v>83.588147500000048</v>
      </c>
      <c r="G27" s="101"/>
      <c r="H27" s="70">
        <v>49.213060759999998</v>
      </c>
      <c r="I27" s="70">
        <v>55.256992040000007</v>
      </c>
      <c r="J27" s="90"/>
      <c r="K27" s="91">
        <v>-0.56929768874330544</v>
      </c>
      <c r="L27"/>
    </row>
    <row r="28" spans="1:12">
      <c r="A28"/>
      <c r="B28" s="68" t="s">
        <v>140</v>
      </c>
      <c r="C28" s="69"/>
      <c r="D28" s="69"/>
      <c r="E28" s="69"/>
      <c r="F28" s="69"/>
      <c r="G28" s="101"/>
      <c r="H28" s="69"/>
      <c r="I28" s="69"/>
      <c r="J28" s="90"/>
      <c r="K28" s="94"/>
      <c r="L28"/>
    </row>
    <row r="29" spans="1:12">
      <c r="A29" s="29"/>
      <c r="B29" s="64" t="s">
        <v>0</v>
      </c>
      <c r="C29" s="70">
        <v>2021.7208693500002</v>
      </c>
      <c r="D29" s="70">
        <v>1228.0697781899999</v>
      </c>
      <c r="E29" s="70">
        <v>1064.4742383100006</v>
      </c>
      <c r="F29" s="70">
        <v>1184.5137479999994</v>
      </c>
      <c r="G29" s="101"/>
      <c r="H29" s="70">
        <v>2093.0988902600002</v>
      </c>
      <c r="I29" s="70">
        <v>1263.0097609999998</v>
      </c>
      <c r="J29" s="90"/>
      <c r="K29" s="91">
        <v>2.8451138062770758E-2</v>
      </c>
      <c r="L29"/>
    </row>
    <row r="30" spans="1:12">
      <c r="B30" s="64" t="s">
        <v>8</v>
      </c>
      <c r="C30" s="70">
        <v>482.15530165825902</v>
      </c>
      <c r="D30" s="70">
        <v>562.12558382701081</v>
      </c>
      <c r="E30" s="70">
        <v>626.38854956942032</v>
      </c>
      <c r="F30" s="70">
        <v>514.79672476165956</v>
      </c>
      <c r="G30" s="101"/>
      <c r="H30" s="70">
        <v>691.99004155841396</v>
      </c>
      <c r="I30" s="70">
        <v>878.87763891387601</v>
      </c>
      <c r="J30" s="90"/>
      <c r="K30" s="91">
        <v>0.56348983963758326</v>
      </c>
      <c r="L30"/>
    </row>
    <row r="31" spans="1:12">
      <c r="A31" s="29"/>
      <c r="B31" s="64" t="s">
        <v>7</v>
      </c>
      <c r="C31" s="70">
        <v>454.54945995205298</v>
      </c>
      <c r="D31" s="70">
        <v>570.28215190937703</v>
      </c>
      <c r="E31" s="70">
        <v>517.04050180342983</v>
      </c>
      <c r="F31" s="70">
        <v>530.43174040784038</v>
      </c>
      <c r="G31" s="101"/>
      <c r="H31" s="70">
        <v>539.915751493161</v>
      </c>
      <c r="I31" s="70">
        <v>728.92835977875893</v>
      </c>
      <c r="J31" s="90"/>
      <c r="K31" s="91">
        <v>0.27818897599760795</v>
      </c>
      <c r="L31"/>
    </row>
    <row r="32" spans="1:12">
      <c r="A32" s="29"/>
      <c r="B32" s="64" t="s">
        <v>151</v>
      </c>
      <c r="C32" s="70">
        <v>340.72504685609505</v>
      </c>
      <c r="D32" s="70">
        <v>224.07940775304399</v>
      </c>
      <c r="E32" s="70">
        <v>224.65489158014793</v>
      </c>
      <c r="F32" s="70">
        <v>236.34992033609308</v>
      </c>
      <c r="G32" s="101"/>
      <c r="H32" s="70">
        <v>325.18468962454301</v>
      </c>
      <c r="I32" s="70">
        <v>227.20808099807903</v>
      </c>
      <c r="J32" s="90"/>
      <c r="K32" s="91">
        <v>1.3962341637760466E-2</v>
      </c>
      <c r="L32"/>
    </row>
    <row r="33" spans="1:12">
      <c r="A33"/>
      <c r="B33" s="64" t="s">
        <v>10</v>
      </c>
      <c r="C33" s="70">
        <v>330.38422078675995</v>
      </c>
      <c r="D33" s="70">
        <v>317.72202600417296</v>
      </c>
      <c r="E33" s="70">
        <v>336.63349703402616</v>
      </c>
      <c r="F33" s="70">
        <v>380.76377334044105</v>
      </c>
      <c r="G33" s="101"/>
      <c r="H33" s="70">
        <v>414.72125917649896</v>
      </c>
      <c r="I33" s="70">
        <v>391.61877879128804</v>
      </c>
      <c r="J33" s="90"/>
      <c r="K33" s="91">
        <v>0.23258303403285147</v>
      </c>
      <c r="L33"/>
    </row>
    <row r="34" spans="1:12">
      <c r="A34" s="29"/>
      <c r="B34" s="64" t="s">
        <v>9</v>
      </c>
      <c r="C34" s="70">
        <v>355.94687775526</v>
      </c>
      <c r="D34" s="70">
        <v>802.64967171655007</v>
      </c>
      <c r="E34" s="70">
        <v>280.60963571986986</v>
      </c>
      <c r="F34" s="70">
        <v>344.6664084979102</v>
      </c>
      <c r="G34" s="101"/>
      <c r="H34" s="70">
        <v>459.51759418786997</v>
      </c>
      <c r="I34" s="70">
        <v>434.64582091347205</v>
      </c>
      <c r="J34" s="90"/>
      <c r="K34" s="91">
        <v>-0.4584862658899036</v>
      </c>
      <c r="L34"/>
    </row>
    <row r="35" spans="1:12">
      <c r="A35" s="29"/>
      <c r="B35" s="64" t="s">
        <v>200</v>
      </c>
      <c r="C35" s="70">
        <v>1418.9645577030701</v>
      </c>
      <c r="D35" s="70">
        <v>1536.54461505166</v>
      </c>
      <c r="E35" s="70">
        <v>1395.1873017393395</v>
      </c>
      <c r="F35" s="70">
        <v>1293.8746311212599</v>
      </c>
      <c r="G35" s="101"/>
      <c r="H35" s="70">
        <v>1707.84905073809</v>
      </c>
      <c r="I35" s="70">
        <v>1676.25993970287</v>
      </c>
      <c r="J35" s="90"/>
      <c r="K35" s="91">
        <v>9.0928257651999703E-2</v>
      </c>
      <c r="L35"/>
    </row>
    <row r="36" spans="1:12">
      <c r="A36"/>
      <c r="B36" s="64" t="s">
        <v>1</v>
      </c>
      <c r="C36" s="70">
        <v>118.64038117999999</v>
      </c>
      <c r="D36" s="70">
        <v>128.29509059</v>
      </c>
      <c r="E36" s="70">
        <v>155.91164026999996</v>
      </c>
      <c r="F36" s="70">
        <v>83.588147500000048</v>
      </c>
      <c r="G36" s="101"/>
      <c r="H36" s="70">
        <v>49.213060759999998</v>
      </c>
      <c r="I36" s="70">
        <v>55.256992040000007</v>
      </c>
      <c r="J36" s="90"/>
      <c r="K36" s="91">
        <v>-0.56929768874330544</v>
      </c>
      <c r="L36"/>
    </row>
    <row r="37" spans="1:12">
      <c r="A37"/>
      <c r="B37" s="68" t="s">
        <v>141</v>
      </c>
      <c r="C37" s="69"/>
      <c r="D37" s="69"/>
      <c r="E37" s="69"/>
      <c r="F37" s="69"/>
      <c r="G37" s="101"/>
      <c r="H37" s="69"/>
      <c r="I37" s="69"/>
      <c r="J37" s="90"/>
      <c r="K37" s="94"/>
      <c r="L37"/>
    </row>
    <row r="38" spans="1:12">
      <c r="A38"/>
      <c r="B38" s="64" t="s">
        <v>0</v>
      </c>
      <c r="C38" s="70">
        <v>463.26063101999995</v>
      </c>
      <c r="D38" s="70">
        <v>538.45410491000007</v>
      </c>
      <c r="E38" s="70">
        <v>387.5497435000002</v>
      </c>
      <c r="F38" s="70">
        <v>708.36683499999958</v>
      </c>
      <c r="G38" s="101"/>
      <c r="H38" s="70">
        <v>448.72512616</v>
      </c>
      <c r="I38" s="70">
        <v>430.98560819999994</v>
      </c>
      <c r="J38" s="90"/>
      <c r="K38" s="91">
        <v>-0.19958710636622029</v>
      </c>
      <c r="L38"/>
    </row>
    <row r="39" spans="1:12">
      <c r="A39" s="29"/>
      <c r="B39" s="64" t="s">
        <v>8</v>
      </c>
      <c r="C39" s="70">
        <v>246.854770815188</v>
      </c>
      <c r="D39" s="70">
        <v>304.41515191770702</v>
      </c>
      <c r="E39" s="70">
        <v>312.08875126237706</v>
      </c>
      <c r="F39" s="70">
        <v>291.2579470498481</v>
      </c>
      <c r="G39" s="101"/>
      <c r="H39" s="70">
        <v>294.51366874083101</v>
      </c>
      <c r="I39" s="70">
        <v>374.84990546023096</v>
      </c>
      <c r="J39" s="90"/>
      <c r="K39" s="91">
        <v>0.23137729215779859</v>
      </c>
      <c r="L39"/>
    </row>
    <row r="40" spans="1:12">
      <c r="B40" s="64" t="s">
        <v>7</v>
      </c>
      <c r="C40" s="70">
        <v>0.199265320948008</v>
      </c>
      <c r="D40" s="70">
        <v>0.28962303976748704</v>
      </c>
      <c r="E40" s="70">
        <v>0.13839404205222394</v>
      </c>
      <c r="F40" s="70">
        <v>0.16429307539022908</v>
      </c>
      <c r="G40" s="101"/>
      <c r="H40" s="70">
        <v>0.23645010036764799</v>
      </c>
      <c r="I40" s="70">
        <v>0.21639508603772198</v>
      </c>
      <c r="J40" s="90"/>
      <c r="K40" s="91">
        <v>-0.25283884109687327</v>
      </c>
      <c r="L40"/>
    </row>
    <row r="41" spans="1:12">
      <c r="A41" s="29"/>
      <c r="B41" s="64" t="s">
        <v>151</v>
      </c>
      <c r="C41" s="70">
        <v>89.929970184906296</v>
      </c>
      <c r="D41" s="70">
        <v>82.943471431278709</v>
      </c>
      <c r="E41" s="70">
        <v>66.313620195875018</v>
      </c>
      <c r="F41" s="70">
        <v>95.849321244668971</v>
      </c>
      <c r="G41" s="101"/>
      <c r="H41" s="70">
        <v>80.689377131250708</v>
      </c>
      <c r="I41" s="70">
        <v>75.188816552982288</v>
      </c>
      <c r="J41" s="90"/>
      <c r="K41" s="91">
        <v>-9.3493252024318727E-2</v>
      </c>
      <c r="L41"/>
    </row>
    <row r="42" spans="1:12">
      <c r="A42" s="29"/>
      <c r="B42" s="64" t="s">
        <v>10</v>
      </c>
      <c r="C42" s="70">
        <v>59.291732002205499</v>
      </c>
      <c r="D42" s="70">
        <v>56.006449916517504</v>
      </c>
      <c r="E42" s="70">
        <v>71.407932883437013</v>
      </c>
      <c r="F42" s="70">
        <v>78.897648582448028</v>
      </c>
      <c r="G42" s="101"/>
      <c r="H42" s="70">
        <v>74.466115594836694</v>
      </c>
      <c r="I42" s="70">
        <v>81.895667538273315</v>
      </c>
      <c r="J42" s="90"/>
      <c r="K42" s="91">
        <v>0.46225421644017695</v>
      </c>
    </row>
    <row r="43" spans="1:12">
      <c r="A43"/>
      <c r="B43" s="64" t="s">
        <v>9</v>
      </c>
      <c r="C43" s="70">
        <v>98.626987576143705</v>
      </c>
      <c r="D43" s="70">
        <v>89.771992808544297</v>
      </c>
      <c r="E43" s="70">
        <v>113.52594843838898</v>
      </c>
      <c r="F43" s="70">
        <v>101.86149977692605</v>
      </c>
      <c r="G43" s="101"/>
      <c r="H43" s="70">
        <v>116.82577911147301</v>
      </c>
      <c r="I43" s="70">
        <v>116.18850483339399</v>
      </c>
      <c r="J43" s="90"/>
      <c r="K43" s="91">
        <v>0.2942622882527281</v>
      </c>
    </row>
    <row r="44" spans="1:12">
      <c r="A44" s="29"/>
      <c r="B44" s="64" t="s">
        <v>196</v>
      </c>
      <c r="C44" s="70">
        <v>167.53384230621501</v>
      </c>
      <c r="D44" s="70">
        <v>118.397844393594</v>
      </c>
      <c r="E44" s="70">
        <v>74.237122532538024</v>
      </c>
      <c r="F44" s="70">
        <v>269.841747589747</v>
      </c>
      <c r="G44" s="101"/>
      <c r="H44" s="70">
        <v>154.34608601463901</v>
      </c>
      <c r="I44" s="70">
        <v>154.38964849269195</v>
      </c>
      <c r="J44" s="90"/>
      <c r="K44" s="91">
        <v>0.303990366407763</v>
      </c>
    </row>
    <row r="45" spans="1:12">
      <c r="A45"/>
      <c r="B45" s="64" t="s">
        <v>1</v>
      </c>
      <c r="C45" s="70" t="s">
        <v>136</v>
      </c>
      <c r="D45" s="70" t="s">
        <v>136</v>
      </c>
      <c r="E45" s="70" t="s">
        <v>136</v>
      </c>
      <c r="F45" s="70" t="s">
        <v>136</v>
      </c>
      <c r="G45" s="101"/>
      <c r="H45" s="70" t="s">
        <v>136</v>
      </c>
      <c r="I45" s="70" t="s">
        <v>136</v>
      </c>
      <c r="J45" s="90"/>
      <c r="K45" s="89" t="s">
        <v>136</v>
      </c>
    </row>
    <row r="46" spans="1:12">
      <c r="A46"/>
      <c r="B46" s="68" t="s">
        <v>3</v>
      </c>
      <c r="C46" s="69"/>
      <c r="D46" s="69"/>
      <c r="E46" s="69"/>
      <c r="F46" s="69"/>
      <c r="G46" s="101"/>
      <c r="H46" s="69"/>
      <c r="I46" s="69"/>
      <c r="J46" s="90"/>
      <c r="K46" s="94"/>
    </row>
    <row r="47" spans="1:12">
      <c r="A47"/>
      <c r="B47" s="64" t="s">
        <v>0</v>
      </c>
      <c r="C47" s="70">
        <v>108.29247753404501</v>
      </c>
      <c r="D47" s="70">
        <v>97.744514359760998</v>
      </c>
      <c r="E47" s="70">
        <v>123.81816167505198</v>
      </c>
      <c r="F47" s="70">
        <v>210.83612499729202</v>
      </c>
      <c r="G47" s="101"/>
      <c r="H47" s="70">
        <v>102.20632737956799</v>
      </c>
      <c r="I47" s="70">
        <v>81.445391315038023</v>
      </c>
      <c r="J47" s="90"/>
      <c r="K47" s="91">
        <v>-0.16675230473530206</v>
      </c>
    </row>
    <row r="48" spans="1:12">
      <c r="A48"/>
      <c r="B48" s="64" t="s">
        <v>8</v>
      </c>
      <c r="C48" s="70">
        <v>14.3216589052734</v>
      </c>
      <c r="D48" s="70">
        <v>22.009756665309297</v>
      </c>
      <c r="E48" s="70">
        <v>13.748388599306097</v>
      </c>
      <c r="F48" s="70">
        <v>24.226424865378398</v>
      </c>
      <c r="G48" s="101"/>
      <c r="H48" s="70">
        <v>11.600862775047</v>
      </c>
      <c r="I48" s="70">
        <v>32.563325756626497</v>
      </c>
      <c r="J48" s="90"/>
      <c r="K48" s="91">
        <v>0.4794950372146195</v>
      </c>
    </row>
    <row r="49" spans="1:11">
      <c r="A49" s="29"/>
      <c r="B49" s="64" t="s">
        <v>7</v>
      </c>
      <c r="C49" s="70">
        <v>27.561730054311401</v>
      </c>
      <c r="D49" s="70">
        <v>23.228041472393496</v>
      </c>
      <c r="E49" s="70">
        <v>25.748918897368895</v>
      </c>
      <c r="F49" s="70">
        <v>12.215326649398904</v>
      </c>
      <c r="G49" s="101"/>
      <c r="H49" s="70">
        <v>15.659000552517099</v>
      </c>
      <c r="I49" s="70">
        <v>17.110295021419297</v>
      </c>
      <c r="J49" s="90"/>
      <c r="K49" s="91">
        <v>-0.26337762734947473</v>
      </c>
    </row>
    <row r="50" spans="1:11">
      <c r="B50" s="64" t="s">
        <v>151</v>
      </c>
      <c r="C50" s="70">
        <v>3.4239843825995901</v>
      </c>
      <c r="D50" s="70">
        <v>10.57013783752901</v>
      </c>
      <c r="E50" s="70">
        <v>0.89427200352530001</v>
      </c>
      <c r="F50" s="70">
        <v>-13.957866745978645</v>
      </c>
      <c r="G50" s="101"/>
      <c r="H50" s="70">
        <v>-6.42081692154383</v>
      </c>
      <c r="I50" s="70">
        <v>-1.8177285653853907</v>
      </c>
      <c r="J50" s="90"/>
      <c r="K50" s="91">
        <v>-1.1719682934437801</v>
      </c>
    </row>
    <row r="51" spans="1:11">
      <c r="A51" s="29"/>
      <c r="B51" s="64" t="s">
        <v>10</v>
      </c>
      <c r="C51" s="70">
        <v>17.929915526739101</v>
      </c>
      <c r="D51" s="70">
        <v>10.4875118028454</v>
      </c>
      <c r="E51" s="70">
        <v>15.669261771713092</v>
      </c>
      <c r="F51" s="70">
        <v>10.670323466626201</v>
      </c>
      <c r="G51" s="101"/>
      <c r="H51" s="70">
        <v>10.8584048986532</v>
      </c>
      <c r="I51" s="70">
        <v>36.1511154874661</v>
      </c>
      <c r="J51" s="90"/>
      <c r="K51" s="91" t="s">
        <v>136</v>
      </c>
    </row>
    <row r="52" spans="1:11">
      <c r="A52" s="29"/>
      <c r="B52" s="64" t="s">
        <v>9</v>
      </c>
      <c r="C52" s="70">
        <v>10.112473376847399</v>
      </c>
      <c r="D52" s="70">
        <v>9.6623323262370011</v>
      </c>
      <c r="E52" s="70">
        <v>0.44874264159789945</v>
      </c>
      <c r="F52" s="70">
        <v>6.5322049393116011</v>
      </c>
      <c r="G52" s="101"/>
      <c r="H52" s="70">
        <v>12.705531791548299</v>
      </c>
      <c r="I52" s="70">
        <v>9.2064283376580036</v>
      </c>
      <c r="J52" s="90"/>
      <c r="K52" s="91">
        <v>-4.7183637778742134E-2</v>
      </c>
    </row>
    <row r="53" spans="1:11">
      <c r="A53"/>
      <c r="B53" s="64" t="s">
        <v>200</v>
      </c>
      <c r="C53" s="70">
        <v>32.442537376305403</v>
      </c>
      <c r="D53" s="70">
        <v>50.328328335984786</v>
      </c>
      <c r="E53" s="70">
        <v>12.611289338035718</v>
      </c>
      <c r="F53" s="70">
        <v>56.26921250244709</v>
      </c>
      <c r="G53" s="101"/>
      <c r="H53" s="70">
        <v>36.513468420369399</v>
      </c>
      <c r="I53" s="70">
        <v>34.342345635925291</v>
      </c>
      <c r="J53" s="90"/>
      <c r="K53" s="91">
        <v>-0.31763388987091606</v>
      </c>
    </row>
    <row r="54" spans="1:11">
      <c r="A54" s="29"/>
      <c r="B54" s="64" t="s">
        <v>1</v>
      </c>
      <c r="C54" s="70">
        <v>-2.0791431916245902</v>
      </c>
      <c r="D54" s="70">
        <v>0.16243468308855014</v>
      </c>
      <c r="E54" s="70">
        <v>0.12497022422817006</v>
      </c>
      <c r="F54" s="70">
        <v>2.3962045254770619</v>
      </c>
      <c r="G54" s="101"/>
      <c r="H54" s="70">
        <v>0.40787937805292396</v>
      </c>
      <c r="I54" s="70">
        <v>7.809785763789387</v>
      </c>
      <c r="J54" s="90"/>
      <c r="K54" s="91" t="s">
        <v>136</v>
      </c>
    </row>
    <row r="55" spans="1:11">
      <c r="A55"/>
      <c r="B55" s="64" t="s">
        <v>143</v>
      </c>
      <c r="C55" s="70">
        <v>-38.677297155918723</v>
      </c>
      <c r="D55" s="70">
        <v>-33.523325904522551</v>
      </c>
      <c r="E55" s="70">
        <v>-32.662425288511173</v>
      </c>
      <c r="F55" s="70">
        <v>-68.396947900688588</v>
      </c>
      <c r="G55" s="101"/>
      <c r="H55" s="70">
        <v>-29.041194603323106</v>
      </c>
      <c r="I55" s="70">
        <v>-33.70378597353124</v>
      </c>
      <c r="J55" s="90"/>
      <c r="K55" s="91">
        <v>-5.383119488879329E-3</v>
      </c>
    </row>
    <row r="56" spans="1:11">
      <c r="A56"/>
      <c r="B56" s="68" t="s">
        <v>4</v>
      </c>
      <c r="C56" s="69"/>
      <c r="D56" s="69"/>
      <c r="E56" s="69"/>
      <c r="F56" s="69"/>
      <c r="G56" s="102"/>
      <c r="H56" s="69"/>
      <c r="I56" s="69"/>
      <c r="J56" s="90"/>
      <c r="K56" s="94"/>
    </row>
    <row r="57" spans="1:11">
      <c r="A57"/>
      <c r="B57" s="64" t="s">
        <v>0</v>
      </c>
      <c r="C57" s="71">
        <v>0.93299937487995688</v>
      </c>
      <c r="D57" s="71">
        <v>0.99210498631384314</v>
      </c>
      <c r="E57" s="71">
        <v>0.95963483552316287</v>
      </c>
      <c r="F57" s="71">
        <v>1.0393052489824937</v>
      </c>
      <c r="G57" s="102"/>
      <c r="H57" s="71">
        <v>0.95313782471172181</v>
      </c>
      <c r="I57" s="71">
        <v>0.99437581259120644</v>
      </c>
      <c r="J57" s="90"/>
      <c r="K57" s="92">
        <v>0.22708262773633026</v>
      </c>
    </row>
    <row r="58" spans="1:11">
      <c r="A58"/>
      <c r="B58" s="64" t="s">
        <v>8</v>
      </c>
      <c r="C58" s="71">
        <v>0.88200315706220633</v>
      </c>
      <c r="D58" s="71">
        <v>0.84174961999391362</v>
      </c>
      <c r="E58" s="71">
        <v>0.89643973240900943</v>
      </c>
      <c r="F58" s="71">
        <v>0.88764071686605273</v>
      </c>
      <c r="G58" s="102"/>
      <c r="H58" s="71">
        <v>1.0463341638345887</v>
      </c>
      <c r="I58" s="71">
        <v>0.85001918329010362</v>
      </c>
      <c r="J58" s="90"/>
      <c r="K58" s="92">
        <v>0.82695632961899967</v>
      </c>
    </row>
    <row r="59" spans="1:11">
      <c r="B59" s="64" t="s">
        <v>7</v>
      </c>
      <c r="C59" s="71">
        <v>0.96648136721666345</v>
      </c>
      <c r="D59" s="71">
        <v>0.97731953352877299</v>
      </c>
      <c r="E59" s="71">
        <v>0.9889307476213578</v>
      </c>
      <c r="F59" s="71">
        <v>1.0202385074325127</v>
      </c>
      <c r="G59" s="102"/>
      <c r="H59" s="71">
        <v>1.0186435033258459</v>
      </c>
      <c r="I59" s="71">
        <v>1.0222668519853433</v>
      </c>
      <c r="J59" s="90"/>
      <c r="K59" s="92">
        <v>4.4947318456570295</v>
      </c>
    </row>
    <row r="60" spans="1:11">
      <c r="A60" s="29"/>
      <c r="B60" s="64" t="s">
        <v>151</v>
      </c>
      <c r="C60" s="71">
        <v>1.0473918473405526</v>
      </c>
      <c r="D60" s="71">
        <v>0.98710359684022153</v>
      </c>
      <c r="E60" s="71">
        <v>1.0730045837320643</v>
      </c>
      <c r="F60" s="71">
        <v>1.2856678121079377</v>
      </c>
      <c r="G60" s="102"/>
      <c r="H60" s="71">
        <v>1.1105578256739728</v>
      </c>
      <c r="I60" s="71">
        <v>1.1861314011244701</v>
      </c>
      <c r="J60" s="90"/>
      <c r="K60" s="92">
        <v>19.902780428424862</v>
      </c>
    </row>
    <row r="61" spans="1:11">
      <c r="B61" s="64" t="s">
        <v>10</v>
      </c>
      <c r="C61" s="71">
        <v>0.91422451079784151</v>
      </c>
      <c r="D61" s="71">
        <v>0.97257597423867592</v>
      </c>
      <c r="E61" s="71">
        <v>0.95493800792746808</v>
      </c>
      <c r="F61" s="71">
        <v>1.0709751194033243</v>
      </c>
      <c r="G61" s="102"/>
      <c r="H61" s="71">
        <v>0.98531019035690559</v>
      </c>
      <c r="I61" s="71">
        <v>1.0827890370577213</v>
      </c>
      <c r="J61" s="90"/>
      <c r="K61" s="92">
        <v>11.021306281904542</v>
      </c>
    </row>
    <row r="62" spans="1:11">
      <c r="A62" s="29"/>
      <c r="B62" s="64" t="s">
        <v>9</v>
      </c>
      <c r="C62" s="71">
        <v>0.92989814396763104</v>
      </c>
      <c r="D62" s="71">
        <v>0.9394616345314083</v>
      </c>
      <c r="E62" s="71">
        <v>1.0422327806847991</v>
      </c>
      <c r="F62" s="71">
        <v>0.92670560333323637</v>
      </c>
      <c r="G62" s="102"/>
      <c r="H62" s="71">
        <v>0.95233965137137</v>
      </c>
      <c r="I62" s="71">
        <v>0.9764921233299243</v>
      </c>
      <c r="J62" s="90"/>
      <c r="K62" s="92">
        <v>3.7030488798516004</v>
      </c>
    </row>
    <row r="63" spans="1:11">
      <c r="A63" s="29"/>
      <c r="B63" s="64" t="s">
        <v>200</v>
      </c>
      <c r="C63" s="71">
        <v>0.95087118264217696</v>
      </c>
      <c r="D63" s="71">
        <v>0.94589539021485169</v>
      </c>
      <c r="E63" s="71">
        <v>1.0503302045818645</v>
      </c>
      <c r="F63" s="71">
        <v>0.93499691327299406</v>
      </c>
      <c r="G63" s="102"/>
      <c r="H63" s="71">
        <v>0.94129714834539679</v>
      </c>
      <c r="I63" s="71">
        <v>0.98119601538406898</v>
      </c>
      <c r="J63" s="90"/>
      <c r="K63" s="92">
        <v>3.5300625169217281</v>
      </c>
    </row>
    <row r="64" spans="1:11">
      <c r="A64" s="29"/>
      <c r="B64" s="64" t="s">
        <v>1</v>
      </c>
      <c r="C64" s="71">
        <v>1.0027414698476231</v>
      </c>
      <c r="D64" s="71">
        <v>0.99068106278231816</v>
      </c>
      <c r="E64" s="71">
        <v>1.104972867557962</v>
      </c>
      <c r="F64" s="71">
        <v>0.98448813539905311</v>
      </c>
      <c r="G64" s="102"/>
      <c r="H64" s="71">
        <v>0.98621404720374306</v>
      </c>
      <c r="I64" s="71">
        <v>0.95210041175015092</v>
      </c>
      <c r="J64" s="90"/>
      <c r="K64" s="92">
        <v>-3.8580651032167235</v>
      </c>
    </row>
    <row r="65" spans="1:11">
      <c r="A65" s="29"/>
      <c r="B65" s="68" t="s">
        <v>6</v>
      </c>
      <c r="C65" s="69"/>
      <c r="D65" s="69"/>
      <c r="E65" s="69"/>
      <c r="F65" s="69"/>
      <c r="G65" s="102"/>
      <c r="H65" s="69"/>
      <c r="I65" s="69"/>
      <c r="J65" s="90"/>
      <c r="K65" s="94"/>
    </row>
    <row r="66" spans="1:11">
      <c r="A66"/>
      <c r="B66" s="64" t="s">
        <v>0</v>
      </c>
      <c r="C66" s="71">
        <v>0.70650294005447445</v>
      </c>
      <c r="D66" s="71">
        <v>0.71992598554288278</v>
      </c>
      <c r="E66" s="71">
        <v>0.73106612242728697</v>
      </c>
      <c r="F66" s="71">
        <v>0.74742531849509852</v>
      </c>
      <c r="G66" s="102"/>
      <c r="H66" s="71">
        <v>0.72699960135378028</v>
      </c>
      <c r="I66" s="71">
        <v>0.76797379077870309</v>
      </c>
      <c r="J66" s="90"/>
      <c r="K66" s="92">
        <v>4.8047805235820302</v>
      </c>
    </row>
    <row r="67" spans="1:11">
      <c r="A67"/>
      <c r="B67" s="64" t="s">
        <v>8</v>
      </c>
      <c r="C67" s="71">
        <v>0.51734906610904396</v>
      </c>
      <c r="D67" s="71">
        <v>0.49911387516618655</v>
      </c>
      <c r="E67" s="71">
        <v>0.53659232155905612</v>
      </c>
      <c r="F67" s="71">
        <v>0.52430140844822382</v>
      </c>
      <c r="G67" s="102"/>
      <c r="H67" s="71">
        <v>0.6989871329830446</v>
      </c>
      <c r="I67" s="71">
        <v>0.5146302098581611</v>
      </c>
      <c r="J67" s="90"/>
      <c r="K67" s="92">
        <v>1.5516334691974554</v>
      </c>
    </row>
    <row r="68" spans="1:11">
      <c r="A68"/>
      <c r="B68" s="64" t="s">
        <v>7</v>
      </c>
      <c r="C68" s="71">
        <v>0.64078498864907907</v>
      </c>
      <c r="D68" s="71">
        <v>0.67048843080694276</v>
      </c>
      <c r="E68" s="71">
        <v>0.69471018668960416</v>
      </c>
      <c r="F68" s="71">
        <v>0.72895783016930049</v>
      </c>
      <c r="G68" s="102"/>
      <c r="H68" s="71">
        <v>0.72256901973205589</v>
      </c>
      <c r="I68" s="71">
        <v>0.72871556787835401</v>
      </c>
      <c r="J68" s="90"/>
      <c r="K68" s="92">
        <v>5.8227137071411246</v>
      </c>
    </row>
    <row r="69" spans="1:11">
      <c r="A69"/>
      <c r="B69" s="64" t="s">
        <v>151</v>
      </c>
      <c r="C69" s="71">
        <v>0.73443523682136602</v>
      </c>
      <c r="D69" s="71">
        <v>0.69521097999440451</v>
      </c>
      <c r="E69" s="71">
        <v>0.77658362454981533</v>
      </c>
      <c r="F69" s="71">
        <v>0.891769950089361</v>
      </c>
      <c r="G69" s="102"/>
      <c r="H69" s="71">
        <v>0.79727430477278971</v>
      </c>
      <c r="I69" s="71">
        <v>0.86999913168366672</v>
      </c>
      <c r="J69" s="90"/>
      <c r="K69" s="92">
        <v>17.478815168926221</v>
      </c>
    </row>
    <row r="70" spans="1:11">
      <c r="A70" s="29"/>
      <c r="B70" s="64" t="s">
        <v>10</v>
      </c>
      <c r="C70" s="71">
        <v>0.58982962117172122</v>
      </c>
      <c r="D70" s="71">
        <v>0.61369437091106172</v>
      </c>
      <c r="E70" s="71">
        <v>0.60537797661214143</v>
      </c>
      <c r="F70" s="71">
        <v>0.6904709745376908</v>
      </c>
      <c r="G70" s="102"/>
      <c r="H70" s="71">
        <v>0.64583346474711745</v>
      </c>
      <c r="I70" s="71">
        <v>0.72610125126992064</v>
      </c>
      <c r="J70" s="90"/>
      <c r="K70" s="92">
        <v>11.240688035885892</v>
      </c>
    </row>
    <row r="71" spans="1:11">
      <c r="B71" s="64" t="s">
        <v>9</v>
      </c>
      <c r="C71" s="71">
        <v>0.70539902987325054</v>
      </c>
      <c r="D71" s="71">
        <v>0.72359658754188438</v>
      </c>
      <c r="E71" s="71">
        <v>0.79983804578859519</v>
      </c>
      <c r="F71" s="71">
        <v>0.69519159457570801</v>
      </c>
      <c r="G71" s="102"/>
      <c r="H71" s="71">
        <v>0.68919760593863644</v>
      </c>
      <c r="I71" s="71">
        <v>0.73936299540634087</v>
      </c>
      <c r="J71" s="90"/>
      <c r="K71" s="92">
        <v>1.5766407864456489</v>
      </c>
    </row>
    <row r="72" spans="1:11">
      <c r="A72" s="29"/>
      <c r="B72" s="64" t="s">
        <v>200</v>
      </c>
      <c r="C72" s="71">
        <v>0.67437931561795217</v>
      </c>
      <c r="D72" s="71">
        <v>0.63006714192472058</v>
      </c>
      <c r="E72" s="71">
        <v>0.77751339129969632</v>
      </c>
      <c r="F72" s="71">
        <v>0.64235075877547221</v>
      </c>
      <c r="G72" s="102"/>
      <c r="H72" s="71">
        <v>0.67743248806165268</v>
      </c>
      <c r="I72" s="71">
        <v>0.73825115669848895</v>
      </c>
      <c r="J72" s="90"/>
      <c r="K72" s="92">
        <v>10.818401477376838</v>
      </c>
    </row>
    <row r="73" spans="1:11">
      <c r="A73"/>
      <c r="B73" s="64" t="s">
        <v>1</v>
      </c>
      <c r="C73" s="71">
        <v>0.51619515149089279</v>
      </c>
      <c r="D73" s="71">
        <v>0.50225661800563615</v>
      </c>
      <c r="E73" s="71">
        <v>0.58852168849925102</v>
      </c>
      <c r="F73" s="71">
        <v>0.55149938536256737</v>
      </c>
      <c r="G73" s="102"/>
      <c r="H73" s="71">
        <v>0.53688119601578543</v>
      </c>
      <c r="I73" s="71">
        <v>0.52372796485979767</v>
      </c>
      <c r="J73" s="90"/>
      <c r="K73" s="92">
        <v>2.1471346854161522</v>
      </c>
    </row>
    <row r="74" spans="1:11">
      <c r="A74" s="29"/>
      <c r="B74" s="68" t="s">
        <v>5</v>
      </c>
      <c r="C74" s="69"/>
      <c r="D74" s="69"/>
      <c r="E74" s="69"/>
      <c r="F74" s="69"/>
      <c r="G74" s="102"/>
      <c r="H74" s="69"/>
      <c r="I74" s="69"/>
      <c r="J74" s="90"/>
      <c r="K74" s="94"/>
    </row>
    <row r="75" spans="1:11">
      <c r="A75" s="29"/>
      <c r="B75" s="64" t="s">
        <v>0</v>
      </c>
      <c r="C75" s="71">
        <v>0.22649643482548246</v>
      </c>
      <c r="D75" s="71">
        <v>0.27217900077096041</v>
      </c>
      <c r="E75" s="71">
        <v>0.22856871309587587</v>
      </c>
      <c r="F75" s="71">
        <v>0.29187993048739519</v>
      </c>
      <c r="G75" s="102"/>
      <c r="H75" s="71">
        <v>0.22613822335794156</v>
      </c>
      <c r="I75" s="71">
        <v>0.22640202181250335</v>
      </c>
      <c r="J75" s="90"/>
      <c r="K75" s="92">
        <v>-4.5776978958457057</v>
      </c>
    </row>
    <row r="76" spans="1:11">
      <c r="A76"/>
      <c r="B76" s="64" t="s">
        <v>8</v>
      </c>
      <c r="C76" s="71">
        <v>0.36465409095316237</v>
      </c>
      <c r="D76" s="71">
        <v>0.34263574482772702</v>
      </c>
      <c r="E76" s="71">
        <v>0.35984741084995336</v>
      </c>
      <c r="F76" s="71">
        <v>0.36333930841782897</v>
      </c>
      <c r="G76" s="102"/>
      <c r="H76" s="71">
        <v>0.34734703085154406</v>
      </c>
      <c r="I76" s="71">
        <v>0.33538897343194252</v>
      </c>
      <c r="J76" s="90"/>
      <c r="K76" s="92">
        <v>-0.72467713957845015</v>
      </c>
    </row>
    <row r="77" spans="1:11">
      <c r="A77"/>
      <c r="B77" s="64" t="s">
        <v>7</v>
      </c>
      <c r="C77" s="71">
        <v>0.32569637856758438</v>
      </c>
      <c r="D77" s="71">
        <v>0.30683110272183023</v>
      </c>
      <c r="E77" s="71">
        <v>0.29422056093175364</v>
      </c>
      <c r="F77" s="71">
        <v>0.29128067726321211</v>
      </c>
      <c r="G77" s="102"/>
      <c r="H77" s="71">
        <v>0.29607448359378985</v>
      </c>
      <c r="I77" s="71">
        <v>0.29355128410698927</v>
      </c>
      <c r="J77" s="90"/>
      <c r="K77" s="92">
        <v>-1.3279818614840955</v>
      </c>
    </row>
    <row r="78" spans="1:11">
      <c r="A78"/>
      <c r="B78" s="64" t="s">
        <v>151</v>
      </c>
      <c r="C78" s="71">
        <v>0.31295661051918644</v>
      </c>
      <c r="D78" s="71">
        <v>0.29189261684581708</v>
      </c>
      <c r="E78" s="71">
        <v>0.29642095918224898</v>
      </c>
      <c r="F78" s="71">
        <v>0.39389786201857668</v>
      </c>
      <c r="G78" s="102"/>
      <c r="H78" s="71">
        <v>0.31328352090118294</v>
      </c>
      <c r="I78" s="71">
        <v>0.31613226944080336</v>
      </c>
      <c r="J78" s="90"/>
      <c r="K78" s="92">
        <v>2.4239652594986283</v>
      </c>
    </row>
    <row r="79" spans="1:11">
      <c r="A79"/>
      <c r="B79" s="64" t="s">
        <v>10</v>
      </c>
      <c r="C79" s="71">
        <v>0.32439488962612034</v>
      </c>
      <c r="D79" s="71">
        <v>0.35888160332761415</v>
      </c>
      <c r="E79" s="71">
        <v>0.34956003131532665</v>
      </c>
      <c r="F79" s="71">
        <v>0.38050414486563366</v>
      </c>
      <c r="G79" s="102"/>
      <c r="H79" s="71">
        <v>0.33947672560978814</v>
      </c>
      <c r="I79" s="71">
        <v>0.3566877857878008</v>
      </c>
      <c r="J79" s="90"/>
      <c r="K79" s="92">
        <v>-0.21938175398133475</v>
      </c>
    </row>
    <row r="80" spans="1:11">
      <c r="A80" s="29"/>
      <c r="B80" s="64" t="s">
        <v>9</v>
      </c>
      <c r="C80" s="71">
        <v>0.2244991140943805</v>
      </c>
      <c r="D80" s="71">
        <v>0.21586504698952394</v>
      </c>
      <c r="E80" s="71">
        <v>0.24239473489620383</v>
      </c>
      <c r="F80" s="71">
        <v>0.23151400875752834</v>
      </c>
      <c r="G80" s="102"/>
      <c r="H80" s="71">
        <v>0.26314204543273351</v>
      </c>
      <c r="I80" s="71">
        <v>0.2371291279235834</v>
      </c>
      <c r="J80" s="90"/>
      <c r="K80" s="92">
        <v>2.1264080934059457</v>
      </c>
    </row>
    <row r="81" spans="1:11">
      <c r="B81" s="64" t="s">
        <v>200</v>
      </c>
      <c r="C81" s="71">
        <v>0.27649186702422474</v>
      </c>
      <c r="D81" s="71">
        <v>0.31582824829013112</v>
      </c>
      <c r="E81" s="71">
        <v>0.27281681328216811</v>
      </c>
      <c r="F81" s="71">
        <v>0.29264615449752185</v>
      </c>
      <c r="G81" s="102"/>
      <c r="H81" s="71">
        <v>0.26386466028374411</v>
      </c>
      <c r="I81" s="71">
        <v>0.24294485868558005</v>
      </c>
      <c r="J81" s="90"/>
      <c r="K81" s="92">
        <v>-7.288338960455107</v>
      </c>
    </row>
    <row r="82" spans="1:11">
      <c r="A82" s="29"/>
      <c r="B82" s="83" t="s">
        <v>1</v>
      </c>
      <c r="C82" s="103">
        <v>0.48654631835673029</v>
      </c>
      <c r="D82" s="103">
        <v>0.48842444477668201</v>
      </c>
      <c r="E82" s="103">
        <v>0.51645117905871085</v>
      </c>
      <c r="F82" s="103">
        <v>0.43298875003648568</v>
      </c>
      <c r="G82" s="102"/>
      <c r="H82" s="103">
        <v>0.44933285118795768</v>
      </c>
      <c r="I82" s="103">
        <v>0.42837244689035325</v>
      </c>
      <c r="J82" s="90"/>
      <c r="K82" s="104">
        <v>-6.0051997886328756</v>
      </c>
    </row>
    <row r="84" spans="1:11">
      <c r="B84" s="202" t="s">
        <v>222</v>
      </c>
    </row>
    <row r="85" spans="1:11">
      <c r="B85" s="27"/>
    </row>
  </sheetData>
  <dataConsolidate/>
  <mergeCells count="2">
    <mergeCell ref="K7:K8"/>
    <mergeCell ref="C7:F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U8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9" width="15.7109375" customWidth="1"/>
    <col min="10" max="10" width="1.7109375" customWidth="1"/>
    <col min="11" max="11" width="17" bestFit="1" customWidth="1"/>
    <col min="12" max="12" width="2.85546875" customWidth="1"/>
    <col min="13" max="14" width="15.7109375" customWidth="1"/>
    <col min="15" max="15" width="17" bestFit="1" customWidth="1"/>
    <col min="16" max="16" width="15.7109375" customWidth="1"/>
    <col min="17" max="17" width="1.7109375" customWidth="1"/>
    <col min="18" max="19" width="15.7109375" customWidth="1"/>
    <col min="20" max="20" width="1.7109375" customWidth="1"/>
    <col min="21" max="21" width="15.42578125" bestFit="1" customWidth="1"/>
    <col min="22" max="22" width="11.42578125" customWidth="1"/>
    <col min="23" max="47" width="0" hidden="1" customWidth="1"/>
    <col min="48" max="16384" width="11.42578125" hidden="1"/>
  </cols>
  <sheetData>
    <row r="1" spans="1:22" ht="15" customHeight="1">
      <c r="A1" s="29"/>
      <c r="B1" s="2"/>
      <c r="C1" s="2"/>
      <c r="D1" s="2"/>
      <c r="E1" s="2"/>
      <c r="F1" s="2"/>
      <c r="G1" s="2"/>
      <c r="H1" s="2"/>
      <c r="I1" s="2"/>
      <c r="J1" s="2"/>
    </row>
    <row r="2" spans="1:22" ht="49.5" customHeight="1">
      <c r="B2" s="118" t="str">
        <f>+Index!B17</f>
        <v>Premiums and attributable result by Country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ht="15" customHeight="1"/>
    <row r="4" spans="1:22" ht="15" customHeight="1"/>
    <row r="5" spans="1:22" ht="15" customHeight="1"/>
    <row r="6" spans="1:22" ht="3.75" customHeight="1"/>
    <row r="7" spans="1:22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</row>
    <row r="8" spans="1:22" ht="15.75">
      <c r="C8" s="72" t="s">
        <v>173</v>
      </c>
      <c r="D8" s="73"/>
      <c r="E8" s="73"/>
      <c r="F8" s="74"/>
      <c r="G8" s="75"/>
      <c r="H8" s="73"/>
      <c r="I8" s="73"/>
      <c r="J8" s="73"/>
      <c r="K8" s="74"/>
      <c r="L8" s="30"/>
      <c r="M8" s="72" t="s">
        <v>144</v>
      </c>
      <c r="N8" s="73"/>
      <c r="O8" s="73"/>
      <c r="P8" s="74"/>
      <c r="Q8" s="75"/>
      <c r="R8" s="73"/>
      <c r="S8" s="73"/>
      <c r="T8" s="73"/>
      <c r="U8" s="74"/>
    </row>
    <row r="9" spans="1:22" ht="39.75" customHeight="1">
      <c r="B9" s="116" t="s">
        <v>161</v>
      </c>
      <c r="C9" s="72">
        <v>2021</v>
      </c>
      <c r="D9" s="73"/>
      <c r="E9" s="73"/>
      <c r="F9" s="74"/>
      <c r="G9" s="32"/>
      <c r="H9" s="72">
        <v>2022</v>
      </c>
      <c r="I9" s="72">
        <v>2022</v>
      </c>
      <c r="J9" s="76"/>
      <c r="K9" s="220" t="s">
        <v>247</v>
      </c>
      <c r="L9" s="30"/>
      <c r="M9" s="72">
        <v>2021</v>
      </c>
      <c r="N9" s="73"/>
      <c r="O9" s="73"/>
      <c r="P9" s="74"/>
      <c r="Q9" s="32"/>
      <c r="R9" s="72">
        <v>2022</v>
      </c>
      <c r="S9" s="72">
        <v>2022</v>
      </c>
      <c r="T9" s="76"/>
      <c r="U9" s="220" t="s">
        <v>247</v>
      </c>
    </row>
    <row r="10" spans="1:22" ht="15.75">
      <c r="B10" s="187" t="s">
        <v>137</v>
      </c>
      <c r="C10" s="188" t="s">
        <v>218</v>
      </c>
      <c r="D10" s="188" t="s">
        <v>219</v>
      </c>
      <c r="E10" s="188" t="s">
        <v>220</v>
      </c>
      <c r="F10" s="188" t="s">
        <v>221</v>
      </c>
      <c r="G10" s="32"/>
      <c r="H10" s="188" t="s">
        <v>218</v>
      </c>
      <c r="I10" s="188" t="s">
        <v>219</v>
      </c>
      <c r="J10" s="32"/>
      <c r="K10" s="220"/>
      <c r="L10" s="30"/>
      <c r="M10" s="188" t="s">
        <v>218</v>
      </c>
      <c r="N10" s="188" t="s">
        <v>219</v>
      </c>
      <c r="O10" s="188" t="s">
        <v>220</v>
      </c>
      <c r="P10" s="188" t="s">
        <v>221</v>
      </c>
      <c r="Q10" s="32"/>
      <c r="R10" s="188" t="s">
        <v>218</v>
      </c>
      <c r="S10" s="188" t="s">
        <v>219</v>
      </c>
      <c r="T10" s="32"/>
      <c r="U10" s="220"/>
    </row>
    <row r="11" spans="1:22" ht="15.7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15.75">
      <c r="B12" s="6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6"/>
      <c r="H12" s="82">
        <v>2541.8240164200001</v>
      </c>
      <c r="I12" s="82">
        <v>4235.8193856199996</v>
      </c>
      <c r="J12" s="96"/>
      <c r="K12" s="97">
        <v>-3.6895161678468773E-3</v>
      </c>
      <c r="L12" s="31"/>
      <c r="M12" s="82">
        <v>2484.98150037</v>
      </c>
      <c r="N12" s="82">
        <v>1766.5238831000001</v>
      </c>
      <c r="O12" s="82">
        <v>1452.023981809999</v>
      </c>
      <c r="P12" s="82">
        <v>1892.880583000001</v>
      </c>
      <c r="Q12" s="76"/>
      <c r="R12" s="82">
        <v>2541.8240164200001</v>
      </c>
      <c r="S12" s="82">
        <v>1693.9953691999995</v>
      </c>
      <c r="T12" s="96"/>
      <c r="U12" s="97">
        <v>-4.1057194071287266E-2</v>
      </c>
    </row>
    <row r="13" spans="1:22" ht="15.75">
      <c r="B13" s="64" t="s">
        <v>162</v>
      </c>
      <c r="C13" s="70">
        <v>2454.1310950900001</v>
      </c>
      <c r="D13" s="70">
        <v>4186.1114637199998</v>
      </c>
      <c r="E13" s="70">
        <v>5605.1854080100002</v>
      </c>
      <c r="F13" s="70">
        <v>7465.9946013200006</v>
      </c>
      <c r="G13" s="31"/>
      <c r="H13" s="70">
        <v>2495.2575422800001</v>
      </c>
      <c r="I13" s="70">
        <v>4138.6148472200002</v>
      </c>
      <c r="J13" s="95"/>
      <c r="K13" s="91">
        <v>-1.1346237889659922E-2</v>
      </c>
      <c r="L13" s="31"/>
      <c r="M13" s="70">
        <v>2454.1310950900001</v>
      </c>
      <c r="N13" s="70">
        <v>1731.9803686299997</v>
      </c>
      <c r="O13" s="70">
        <v>1419.0739442900003</v>
      </c>
      <c r="P13" s="70">
        <v>1860.8091933100004</v>
      </c>
      <c r="Q13" s="31"/>
      <c r="R13" s="70">
        <v>2495.2575422800001</v>
      </c>
      <c r="S13" s="70">
        <v>1643.3573049400002</v>
      </c>
      <c r="T13" s="95"/>
      <c r="U13" s="91">
        <v>-5.116863060064622E-2</v>
      </c>
    </row>
    <row r="14" spans="1:22" ht="15.75">
      <c r="B14" s="64" t="s">
        <v>153</v>
      </c>
      <c r="C14" s="70">
        <v>30.85040528</v>
      </c>
      <c r="D14" s="70">
        <v>65.393919750000109</v>
      </c>
      <c r="E14" s="70">
        <v>98.343957270000004</v>
      </c>
      <c r="F14" s="70">
        <v>130.415346959999</v>
      </c>
      <c r="G14" s="31"/>
      <c r="H14" s="70">
        <v>46.566474139999997</v>
      </c>
      <c r="I14" s="70">
        <v>97.204538400000004</v>
      </c>
      <c r="J14" s="95"/>
      <c r="K14" s="91">
        <v>0.48644612177418595</v>
      </c>
      <c r="L14" s="31"/>
      <c r="M14" s="70">
        <v>30.85040528</v>
      </c>
      <c r="N14" s="70">
        <v>34.543514470000105</v>
      </c>
      <c r="O14" s="70">
        <v>32.950037519999896</v>
      </c>
      <c r="P14" s="70">
        <v>32.071389689998995</v>
      </c>
      <c r="Q14" s="31"/>
      <c r="R14" s="70">
        <v>46.566474139999997</v>
      </c>
      <c r="S14" s="70">
        <v>50.638064260000007</v>
      </c>
      <c r="T14" s="95"/>
      <c r="U14" s="91">
        <v>0.46592102850384504</v>
      </c>
    </row>
    <row r="15" spans="1:22" ht="15.75">
      <c r="B15" s="78"/>
      <c r="C15" s="38"/>
      <c r="D15" s="38"/>
      <c r="E15" s="38"/>
      <c r="F15" s="38"/>
      <c r="G15" s="31"/>
      <c r="H15" s="38"/>
      <c r="I15" s="38"/>
      <c r="J15" s="95"/>
      <c r="K15" s="98"/>
      <c r="L15" s="31"/>
      <c r="M15" s="38"/>
      <c r="N15" s="38"/>
      <c r="O15" s="38"/>
      <c r="P15" s="38"/>
      <c r="Q15" s="31"/>
      <c r="R15" s="38"/>
      <c r="S15" s="38"/>
      <c r="T15" s="95"/>
      <c r="U15" s="98"/>
    </row>
    <row r="16" spans="1:22" ht="15.75">
      <c r="B16" s="68" t="s">
        <v>8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6"/>
      <c r="H16" s="82">
        <v>986.50371029924497</v>
      </c>
      <c r="I16" s="82">
        <v>2240.2312546733601</v>
      </c>
      <c r="J16" s="96"/>
      <c r="K16" s="97">
        <v>0.40404883575919243</v>
      </c>
      <c r="L16" s="31"/>
      <c r="M16" s="82">
        <v>729.01007247344694</v>
      </c>
      <c r="N16" s="82">
        <v>866.54073574472307</v>
      </c>
      <c r="O16" s="82">
        <v>938.47730083179022</v>
      </c>
      <c r="P16" s="82">
        <v>806.05467181150971</v>
      </c>
      <c r="Q16" s="76"/>
      <c r="R16" s="82">
        <v>986.50371029924497</v>
      </c>
      <c r="S16" s="82">
        <v>1253.727544374115</v>
      </c>
      <c r="T16" s="96"/>
      <c r="U16" s="97">
        <v>0.44681893494208974</v>
      </c>
    </row>
    <row r="17" spans="2:21" ht="15.75">
      <c r="B17" s="80"/>
      <c r="C17" s="38"/>
      <c r="D17" s="38"/>
      <c r="E17" s="38"/>
      <c r="F17" s="38"/>
      <c r="G17" s="31"/>
      <c r="H17" s="38"/>
      <c r="I17" s="38"/>
      <c r="J17" s="95"/>
      <c r="K17" s="98"/>
      <c r="L17" s="31"/>
      <c r="M17" s="38"/>
      <c r="N17" s="38"/>
      <c r="O17" s="38"/>
      <c r="P17" s="38"/>
      <c r="Q17" s="31"/>
      <c r="R17" s="38"/>
      <c r="S17" s="38"/>
      <c r="T17" s="95"/>
      <c r="U17" s="98"/>
    </row>
    <row r="18" spans="2:21" ht="15.75">
      <c r="B18" s="68" t="s">
        <v>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6"/>
      <c r="H18" s="82">
        <v>576.34337329934397</v>
      </c>
      <c r="I18" s="82">
        <v>1127.1776990462099</v>
      </c>
      <c r="J18" s="96"/>
      <c r="K18" s="97">
        <v>-0.16319121031805361</v>
      </c>
      <c r="L18" s="31"/>
      <c r="M18" s="82">
        <v>454.573865331403</v>
      </c>
      <c r="N18" s="82">
        <v>892.42166452509707</v>
      </c>
      <c r="O18" s="82">
        <v>394.13558415825992</v>
      </c>
      <c r="P18" s="82">
        <v>446.52790827482977</v>
      </c>
      <c r="Q18" s="76"/>
      <c r="R18" s="82">
        <v>576.34337329934397</v>
      </c>
      <c r="S18" s="82">
        <v>550.83432574686594</v>
      </c>
      <c r="T18" s="96"/>
      <c r="U18" s="97">
        <v>-0.3827645073587575</v>
      </c>
    </row>
    <row r="19" spans="2:21" ht="15.75">
      <c r="B19" s="64" t="s">
        <v>163</v>
      </c>
      <c r="C19" s="70">
        <v>254.78560488895999</v>
      </c>
      <c r="D19" s="70">
        <v>932.66090750216904</v>
      </c>
      <c r="E19" s="70">
        <v>1118.8545009167299</v>
      </c>
      <c r="F19" s="70">
        <v>1317.9296011767101</v>
      </c>
      <c r="G19" s="31"/>
      <c r="H19" s="70">
        <v>328.54444695768501</v>
      </c>
      <c r="I19" s="70">
        <v>608.05829674502195</v>
      </c>
      <c r="J19" s="95"/>
      <c r="K19" s="91">
        <v>-0.34803925858379797</v>
      </c>
      <c r="L19" s="31"/>
      <c r="M19" s="70">
        <v>254.78560488895999</v>
      </c>
      <c r="N19" s="70">
        <v>677.87530261320899</v>
      </c>
      <c r="O19" s="70">
        <v>186.19359341456084</v>
      </c>
      <c r="P19" s="70">
        <v>199.07510025998022</v>
      </c>
      <c r="Q19" s="31"/>
      <c r="R19" s="70">
        <v>328.54444695768501</v>
      </c>
      <c r="S19" s="70">
        <v>279.51384978733694</v>
      </c>
      <c r="T19" s="95"/>
      <c r="U19" s="91">
        <v>-0.58766184767344209</v>
      </c>
    </row>
    <row r="20" spans="2:21" ht="15.75">
      <c r="B20" s="64" t="s">
        <v>164</v>
      </c>
      <c r="C20" s="70">
        <v>49.766994057628203</v>
      </c>
      <c r="D20" s="70">
        <v>104.489018357494</v>
      </c>
      <c r="E20" s="70">
        <v>158.142892203087</v>
      </c>
      <c r="F20" s="70">
        <v>223.71073566373602</v>
      </c>
      <c r="G20" s="31"/>
      <c r="H20" s="70">
        <v>54.195870018273602</v>
      </c>
      <c r="I20" s="70">
        <v>121.04226177407601</v>
      </c>
      <c r="J20" s="95"/>
      <c r="K20" s="91">
        <v>0.15842089127440634</v>
      </c>
      <c r="L20" s="31"/>
      <c r="M20" s="70">
        <v>49.766994057628203</v>
      </c>
      <c r="N20" s="70">
        <v>54.722024299865801</v>
      </c>
      <c r="O20" s="70">
        <v>53.653873845592997</v>
      </c>
      <c r="P20" s="70">
        <v>65.567843460649016</v>
      </c>
      <c r="Q20" s="31"/>
      <c r="R20" s="70">
        <v>54.195870018273602</v>
      </c>
      <c r="S20" s="70">
        <v>66.846391755802415</v>
      </c>
      <c r="T20" s="95"/>
      <c r="U20" s="91">
        <v>0.2215628462408023</v>
      </c>
    </row>
    <row r="21" spans="2:21" ht="15.75">
      <c r="B21" s="64" t="s">
        <v>165</v>
      </c>
      <c r="C21" s="70">
        <v>77.338475338047701</v>
      </c>
      <c r="D21" s="70">
        <v>158.97023995871601</v>
      </c>
      <c r="E21" s="70">
        <v>238.325998138382</v>
      </c>
      <c r="F21" s="70">
        <v>343.40187434937701</v>
      </c>
      <c r="G21" s="31"/>
      <c r="H21" s="70">
        <v>100.260268797435</v>
      </c>
      <c r="I21" s="70">
        <v>208.98247746331299</v>
      </c>
      <c r="J21" s="95"/>
      <c r="K21" s="91">
        <v>0.31460125818256912</v>
      </c>
      <c r="L21" s="31"/>
      <c r="M21" s="70">
        <v>77.338475338047701</v>
      </c>
      <c r="N21" s="70">
        <v>81.631764620668307</v>
      </c>
      <c r="O21" s="70">
        <v>79.355758179665997</v>
      </c>
      <c r="P21" s="70">
        <v>105.07587621099501</v>
      </c>
      <c r="Q21" s="31"/>
      <c r="R21" s="70">
        <v>100.260268797435</v>
      </c>
      <c r="S21" s="70">
        <v>108.72220866587799</v>
      </c>
      <c r="T21" s="95"/>
      <c r="U21" s="91">
        <v>0.3318615513347688</v>
      </c>
    </row>
    <row r="22" spans="2:21" ht="15.75">
      <c r="B22" s="64" t="s">
        <v>154</v>
      </c>
      <c r="C22" s="70">
        <v>24.717102323999601</v>
      </c>
      <c r="D22" s="70">
        <v>40.710035839485599</v>
      </c>
      <c r="E22" s="70">
        <v>60.586863453050199</v>
      </c>
      <c r="F22" s="70">
        <v>79.316015145977104</v>
      </c>
      <c r="G22" s="31"/>
      <c r="H22" s="70">
        <v>28.506695131763699</v>
      </c>
      <c r="I22" s="70">
        <v>48.970425627017697</v>
      </c>
      <c r="J22" s="95"/>
      <c r="K22" s="91">
        <v>0.20290794682917365</v>
      </c>
      <c r="L22" s="31"/>
      <c r="M22" s="70">
        <v>24.717102323999601</v>
      </c>
      <c r="N22" s="70">
        <v>15.992933515485998</v>
      </c>
      <c r="O22" s="70">
        <v>19.8768276135646</v>
      </c>
      <c r="P22" s="70">
        <v>18.729151692926905</v>
      </c>
      <c r="Q22" s="31"/>
      <c r="R22" s="70">
        <v>28.506695131763699</v>
      </c>
      <c r="S22" s="70">
        <v>20.463730495253998</v>
      </c>
      <c r="T22" s="95"/>
      <c r="U22" s="91">
        <v>0.27954827520785452</v>
      </c>
    </row>
    <row r="23" spans="2:21" ht="15.75">
      <c r="B23" s="100" t="s">
        <v>201</v>
      </c>
      <c r="C23" s="89">
        <v>18.6035222909479</v>
      </c>
      <c r="D23" s="89">
        <v>38.508929114326698</v>
      </c>
      <c r="E23" s="89">
        <v>60.947477715410599</v>
      </c>
      <c r="F23" s="89">
        <v>80.654588406362905</v>
      </c>
      <c r="G23" s="95"/>
      <c r="H23" s="89">
        <v>22.9097773391413</v>
      </c>
      <c r="I23" s="89">
        <v>49.513199981820605</v>
      </c>
      <c r="J23" s="95"/>
      <c r="K23" s="91">
        <v>0.28575894268116447</v>
      </c>
      <c r="L23" s="95"/>
      <c r="M23" s="89">
        <v>18.6035222909479</v>
      </c>
      <c r="N23" s="89">
        <v>19.905406823378797</v>
      </c>
      <c r="O23" s="89">
        <v>22.438548601083902</v>
      </c>
      <c r="P23" s="89">
        <v>19.707110690952305</v>
      </c>
      <c r="Q23" s="95"/>
      <c r="R23" s="89">
        <v>22.9097773391413</v>
      </c>
      <c r="S23" s="89">
        <v>26.603422642679305</v>
      </c>
      <c r="T23" s="95"/>
      <c r="U23" s="91">
        <v>0.33649228467080228</v>
      </c>
    </row>
    <row r="24" spans="2:21" ht="15.75">
      <c r="B24" s="80"/>
      <c r="C24" s="38"/>
      <c r="D24" s="38"/>
      <c r="E24" s="38"/>
      <c r="F24" s="38"/>
      <c r="G24" s="31"/>
      <c r="H24" s="38"/>
      <c r="I24" s="38"/>
      <c r="J24" s="95"/>
      <c r="K24" s="98"/>
      <c r="L24" s="31"/>
      <c r="M24" s="38"/>
      <c r="N24" s="38"/>
      <c r="O24" s="38"/>
      <c r="P24" s="38"/>
      <c r="Q24" s="31"/>
      <c r="R24" s="38"/>
      <c r="S24" s="38"/>
      <c r="T24" s="95"/>
      <c r="U24" s="98"/>
    </row>
    <row r="25" spans="2:21" ht="15.75">
      <c r="B25" s="68" t="s">
        <v>10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6"/>
      <c r="H25" s="82">
        <v>489.18737477133499</v>
      </c>
      <c r="I25" s="82">
        <v>962.70182110089797</v>
      </c>
      <c r="J25" s="96"/>
      <c r="K25" s="97">
        <v>0.26106397198678066</v>
      </c>
      <c r="L25" s="31"/>
      <c r="M25" s="82">
        <v>389.67595278896601</v>
      </c>
      <c r="N25" s="82">
        <v>373.72847592069002</v>
      </c>
      <c r="O25" s="82">
        <v>408.04142991746403</v>
      </c>
      <c r="P25" s="82">
        <v>459.66142192288999</v>
      </c>
      <c r="Q25" s="76"/>
      <c r="R25" s="82">
        <v>489.18737477133499</v>
      </c>
      <c r="S25" s="82">
        <v>473.51444632956299</v>
      </c>
      <c r="T25" s="96"/>
      <c r="U25" s="97">
        <v>0.26700125047482021</v>
      </c>
    </row>
    <row r="26" spans="2:21" ht="15.75">
      <c r="B26" s="64" t="s">
        <v>155</v>
      </c>
      <c r="C26" s="70">
        <v>102.543698852402</v>
      </c>
      <c r="D26" s="70">
        <v>183.94547999669899</v>
      </c>
      <c r="E26" s="70">
        <v>283.89455413009597</v>
      </c>
      <c r="F26" s="70">
        <v>364.65774306562901</v>
      </c>
      <c r="G26" s="31"/>
      <c r="H26" s="70">
        <v>106.080865335761</v>
      </c>
      <c r="I26" s="70">
        <v>205.531273361373</v>
      </c>
      <c r="J26" s="95"/>
      <c r="K26" s="91">
        <v>0.1173488653543505</v>
      </c>
      <c r="L26" s="31"/>
      <c r="M26" s="70">
        <v>102.543698852402</v>
      </c>
      <c r="N26" s="70">
        <v>81.40178114429699</v>
      </c>
      <c r="O26" s="70">
        <v>99.949074133396977</v>
      </c>
      <c r="P26" s="70">
        <v>80.763188935533037</v>
      </c>
      <c r="Q26" s="31"/>
      <c r="R26" s="70">
        <v>106.080865335761</v>
      </c>
      <c r="S26" s="70">
        <v>99.450408025611992</v>
      </c>
      <c r="T26" s="95"/>
      <c r="U26" s="91">
        <v>0.22172275136487588</v>
      </c>
    </row>
    <row r="27" spans="2:21" ht="15.75">
      <c r="B27" s="64" t="s">
        <v>166</v>
      </c>
      <c r="C27" s="70">
        <v>122.13693327748</v>
      </c>
      <c r="D27" s="70">
        <v>242.63979879614999</v>
      </c>
      <c r="E27" s="70">
        <v>375.12013747145005</v>
      </c>
      <c r="F27" s="70">
        <v>517.07784851425004</v>
      </c>
      <c r="G27" s="31"/>
      <c r="H27" s="70">
        <v>176.39768997633001</v>
      </c>
      <c r="I27" s="70">
        <v>323.19308355896999</v>
      </c>
      <c r="J27" s="95"/>
      <c r="K27" s="91">
        <v>0.33198710665967696</v>
      </c>
      <c r="L27" s="31"/>
      <c r="M27" s="70">
        <v>122.13693327748</v>
      </c>
      <c r="N27" s="70">
        <v>120.50286551866999</v>
      </c>
      <c r="O27" s="70">
        <v>132.48033867530006</v>
      </c>
      <c r="P27" s="70">
        <v>141.95771104279999</v>
      </c>
      <c r="Q27" s="31"/>
      <c r="R27" s="70">
        <v>176.39768997633001</v>
      </c>
      <c r="S27" s="70">
        <v>146.79539358263997</v>
      </c>
      <c r="T27" s="95"/>
      <c r="U27" s="91">
        <v>0.21819006503124505</v>
      </c>
    </row>
    <row r="28" spans="2:21" ht="15.75">
      <c r="B28" s="64" t="s">
        <v>156</v>
      </c>
      <c r="C28" s="70">
        <v>47.530164483213703</v>
      </c>
      <c r="D28" s="70">
        <v>88.508847933423013</v>
      </c>
      <c r="E28" s="70">
        <v>131.026948758217</v>
      </c>
      <c r="F28" s="70">
        <v>183.75666786564798</v>
      </c>
      <c r="G28" s="31"/>
      <c r="H28" s="70">
        <v>63.104658503170803</v>
      </c>
      <c r="I28" s="70">
        <v>117.613295205841</v>
      </c>
      <c r="J28" s="95"/>
      <c r="K28" s="91">
        <v>0.32883093557279786</v>
      </c>
      <c r="L28" s="31"/>
      <c r="M28" s="70">
        <v>47.530164483213703</v>
      </c>
      <c r="N28" s="70">
        <v>40.97868345020931</v>
      </c>
      <c r="O28" s="70">
        <v>42.51810082479399</v>
      </c>
      <c r="P28" s="70">
        <v>52.729719107430981</v>
      </c>
      <c r="Q28" s="31"/>
      <c r="R28" s="70">
        <v>63.104658503170803</v>
      </c>
      <c r="S28" s="70">
        <v>54.508636702670195</v>
      </c>
      <c r="T28" s="95"/>
      <c r="U28" s="91">
        <v>0.33017052070255754</v>
      </c>
    </row>
    <row r="29" spans="2:21" ht="15.75">
      <c r="B29" s="64" t="s">
        <v>157</v>
      </c>
      <c r="C29" s="70">
        <v>62.794139339308501</v>
      </c>
      <c r="D29" s="70">
        <v>139.79370451147099</v>
      </c>
      <c r="E29" s="70">
        <v>219.37735590004797</v>
      </c>
      <c r="F29" s="70">
        <v>338.91889514463696</v>
      </c>
      <c r="G29" s="31"/>
      <c r="H29" s="70">
        <v>76.296569229925993</v>
      </c>
      <c r="I29" s="70">
        <v>181.80455364386802</v>
      </c>
      <c r="J29" s="95"/>
      <c r="K29" s="91">
        <v>0.30052032227924658</v>
      </c>
      <c r="L29" s="31"/>
      <c r="M29" s="70">
        <v>62.794139339308501</v>
      </c>
      <c r="N29" s="70">
        <v>76.999565172162491</v>
      </c>
      <c r="O29" s="70">
        <v>79.583651388576982</v>
      </c>
      <c r="P29" s="70">
        <v>119.54153924458899</v>
      </c>
      <c r="Q29" s="31"/>
      <c r="R29" s="70">
        <v>76.296569229925993</v>
      </c>
      <c r="S29" s="70">
        <v>105.50798441394203</v>
      </c>
      <c r="T29" s="95"/>
      <c r="U29" s="91">
        <v>0.37024130172732628</v>
      </c>
    </row>
    <row r="30" spans="2:21" ht="15.75">
      <c r="B30" s="100" t="s">
        <v>202</v>
      </c>
      <c r="C30" s="89">
        <v>23.684071219388102</v>
      </c>
      <c r="D30" s="89">
        <v>47.754831723605299</v>
      </c>
      <c r="E30" s="89">
        <v>71.186344990430598</v>
      </c>
      <c r="F30" s="89">
        <v>94.1635660139506</v>
      </c>
      <c r="G30" s="95"/>
      <c r="H30" s="89">
        <v>31.217426577967199</v>
      </c>
      <c r="I30" s="89">
        <v>60.243014334504601</v>
      </c>
      <c r="J30" s="95"/>
      <c r="K30" s="91">
        <v>0.26150615885693446</v>
      </c>
      <c r="L30" s="95"/>
      <c r="M30" s="89">
        <v>23.684071219388102</v>
      </c>
      <c r="N30" s="89">
        <v>24.070760504217198</v>
      </c>
      <c r="O30" s="89">
        <v>23.431513266825299</v>
      </c>
      <c r="P30" s="89">
        <v>22.977221023520002</v>
      </c>
      <c r="Q30" s="95"/>
      <c r="R30" s="89">
        <v>31.217426577967199</v>
      </c>
      <c r="S30" s="89">
        <v>29.025587756537401</v>
      </c>
      <c r="T30" s="95"/>
      <c r="U30" s="91">
        <v>0.20584423377284311</v>
      </c>
    </row>
    <row r="31" spans="2:21" ht="15.75">
      <c r="B31" s="100" t="s">
        <v>203</v>
      </c>
      <c r="C31" s="89">
        <v>15.061847476510099</v>
      </c>
      <c r="D31" s="89">
        <v>29.129383058726397</v>
      </c>
      <c r="E31" s="89">
        <v>42.676040776941804</v>
      </c>
      <c r="F31" s="89">
        <v>62.7431050407695</v>
      </c>
      <c r="G31" s="95"/>
      <c r="H31" s="89">
        <v>15.697126025653501</v>
      </c>
      <c r="I31" s="89">
        <v>33.112934689226499</v>
      </c>
      <c r="J31" s="95"/>
      <c r="K31" s="91">
        <v>0.13675372466588284</v>
      </c>
      <c r="L31" s="95"/>
      <c r="M31" s="89">
        <v>15.061847476510099</v>
      </c>
      <c r="N31" s="89">
        <v>14.067535582216298</v>
      </c>
      <c r="O31" s="89">
        <v>13.546657718215407</v>
      </c>
      <c r="P31" s="89">
        <v>20.067064263827696</v>
      </c>
      <c r="Q31" s="95"/>
      <c r="R31" s="89">
        <v>15.697126025653501</v>
      </c>
      <c r="S31" s="89">
        <v>17.415808663572996</v>
      </c>
      <c r="T31" s="95"/>
      <c r="U31" s="91">
        <v>0.23801418960613624</v>
      </c>
    </row>
    <row r="32" spans="2:21" ht="15.75">
      <c r="B32" s="78" t="s">
        <v>241</v>
      </c>
      <c r="C32" s="38">
        <v>4.1628630965386497</v>
      </c>
      <c r="D32" s="38">
        <v>7.3957052901904499</v>
      </c>
      <c r="E32" s="38">
        <v>9.8754637751724399</v>
      </c>
      <c r="F32" s="38">
        <v>13.351857222785</v>
      </c>
      <c r="G32" s="31"/>
      <c r="H32" s="38">
        <v>3.1814944093600004</v>
      </c>
      <c r="I32" s="38">
        <v>5.7248704450200005</v>
      </c>
      <c r="J32" s="95"/>
      <c r="K32" s="98">
        <v>-0.22591960869325323</v>
      </c>
      <c r="L32" s="31"/>
      <c r="M32" s="38">
        <v>4.1628630965386497</v>
      </c>
      <c r="N32" s="38">
        <v>3.2328421936518001</v>
      </c>
      <c r="O32" s="38">
        <v>2.47975848498199</v>
      </c>
      <c r="P32" s="38">
        <v>3.4763934476125602</v>
      </c>
      <c r="Q32" s="31"/>
      <c r="R32" s="38">
        <v>3.1814944093600004</v>
      </c>
      <c r="S32" s="38">
        <v>2.5433760356600001</v>
      </c>
      <c r="T32" s="95"/>
      <c r="U32" s="98">
        <v>-0.21326935145355269</v>
      </c>
    </row>
    <row r="33" spans="2:21" ht="15.75">
      <c r="B33" s="78"/>
      <c r="C33" s="38"/>
      <c r="D33" s="38"/>
      <c r="E33" s="38"/>
      <c r="F33" s="38"/>
      <c r="G33" s="31"/>
      <c r="H33" s="38"/>
      <c r="I33" s="38"/>
      <c r="J33" s="95"/>
      <c r="K33" s="98"/>
      <c r="L33" s="31"/>
      <c r="M33" s="38"/>
      <c r="N33" s="38"/>
      <c r="O33" s="38"/>
      <c r="P33" s="38"/>
      <c r="Q33" s="31"/>
      <c r="R33" s="38"/>
      <c r="S33" s="38"/>
      <c r="T33" s="95"/>
      <c r="U33" s="98"/>
    </row>
    <row r="34" spans="2:21" ht="15.75">
      <c r="B34" s="68" t="s">
        <v>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6"/>
      <c r="H34" s="82">
        <v>540.15220159352805</v>
      </c>
      <c r="I34" s="82">
        <v>1269.29695645832</v>
      </c>
      <c r="J34" s="96"/>
      <c r="K34" s="97">
        <v>0.23795140756799599</v>
      </c>
      <c r="L34" s="31"/>
      <c r="M34" s="82">
        <v>454.74872527300101</v>
      </c>
      <c r="N34" s="82">
        <v>570.57177494913901</v>
      </c>
      <c r="O34" s="82">
        <v>517.17889584548993</v>
      </c>
      <c r="P34" s="82">
        <v>530.59603348322003</v>
      </c>
      <c r="Q34" s="76"/>
      <c r="R34" s="82">
        <v>540.15220159352805</v>
      </c>
      <c r="S34" s="82">
        <v>729.14475486479193</v>
      </c>
      <c r="T34" s="96"/>
      <c r="U34" s="97">
        <v>0.27791942552676774</v>
      </c>
    </row>
    <row r="35" spans="2:21" ht="15.75">
      <c r="B35" s="64" t="s">
        <v>167</v>
      </c>
      <c r="C35" s="70">
        <v>396.30811948559898</v>
      </c>
      <c r="D35" s="70">
        <v>829.32052557879899</v>
      </c>
      <c r="E35" s="70">
        <v>1270.7788274653501</v>
      </c>
      <c r="F35" s="70">
        <v>1737.99335246804</v>
      </c>
      <c r="G35" s="31"/>
      <c r="H35" s="70">
        <v>486.70135231986001</v>
      </c>
      <c r="I35" s="70">
        <v>1065.2176384094701</v>
      </c>
      <c r="J35" s="95"/>
      <c r="K35" s="91">
        <v>0.28444624913393268</v>
      </c>
      <c r="L35" s="31"/>
      <c r="M35" s="70">
        <v>396.30811948559898</v>
      </c>
      <c r="N35" s="70">
        <v>433.01240609320001</v>
      </c>
      <c r="O35" s="70">
        <v>441.45830188655111</v>
      </c>
      <c r="P35" s="70">
        <v>467.21452500268992</v>
      </c>
      <c r="Q35" s="31"/>
      <c r="R35" s="70">
        <v>486.70135231986001</v>
      </c>
      <c r="S35" s="70">
        <v>578.51628608961005</v>
      </c>
      <c r="T35" s="95"/>
      <c r="U35" s="91">
        <v>0.33602704668256622</v>
      </c>
    </row>
    <row r="36" spans="2:21" ht="15.75">
      <c r="B36" s="64" t="s">
        <v>158</v>
      </c>
      <c r="C36" s="70">
        <v>58.440605787402198</v>
      </c>
      <c r="D36" s="70">
        <v>195.99997464334601</v>
      </c>
      <c r="E36" s="70">
        <v>271.72056860227701</v>
      </c>
      <c r="F36" s="70">
        <v>335.10207708281501</v>
      </c>
      <c r="G36" s="31"/>
      <c r="H36" s="70">
        <v>53.450849273668801</v>
      </c>
      <c r="I36" s="70">
        <v>204.07931804885101</v>
      </c>
      <c r="J36" s="95"/>
      <c r="K36" s="91">
        <v>4.1221145156812834E-2</v>
      </c>
      <c r="L36" s="31"/>
      <c r="M36" s="70">
        <v>58.440605787402198</v>
      </c>
      <c r="N36" s="70">
        <v>137.5593688559438</v>
      </c>
      <c r="O36" s="70">
        <v>75.720593958931005</v>
      </c>
      <c r="P36" s="70">
        <v>63.381508480538002</v>
      </c>
      <c r="Q36" s="31"/>
      <c r="R36" s="70">
        <v>53.450849273668801</v>
      </c>
      <c r="S36" s="70">
        <v>150.6284687751822</v>
      </c>
      <c r="T36" s="95"/>
      <c r="U36" s="91">
        <v>9.5006977917474603E-2</v>
      </c>
    </row>
    <row r="37" spans="2:21" ht="15.75">
      <c r="B37" s="78"/>
      <c r="C37" s="38"/>
      <c r="D37" s="38"/>
      <c r="E37" s="38"/>
      <c r="F37" s="38"/>
      <c r="G37" s="31"/>
      <c r="H37" s="38"/>
      <c r="I37" s="38"/>
      <c r="J37" s="95"/>
      <c r="K37" s="98"/>
      <c r="L37" s="31"/>
      <c r="M37" s="38"/>
      <c r="N37" s="38"/>
      <c r="O37" s="38"/>
      <c r="P37" s="38"/>
      <c r="Q37" s="31"/>
      <c r="R37" s="38"/>
      <c r="S37" s="38"/>
      <c r="T37" s="95"/>
      <c r="U37" s="98"/>
    </row>
    <row r="38" spans="2:21" ht="15.75">
      <c r="B38" s="68" t="s">
        <v>151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6"/>
      <c r="H38" s="82">
        <v>405.87406675579399</v>
      </c>
      <c r="I38" s="82">
        <v>708.27096430685503</v>
      </c>
      <c r="J38" s="96"/>
      <c r="K38" s="97">
        <v>-3.9864190141718242E-2</v>
      </c>
      <c r="L38" s="31"/>
      <c r="M38" s="82">
        <v>430.65501704100103</v>
      </c>
      <c r="N38" s="82">
        <v>307.02287918432302</v>
      </c>
      <c r="O38" s="82">
        <v>290.96851177602593</v>
      </c>
      <c r="P38" s="82">
        <v>332.19924158076014</v>
      </c>
      <c r="Q38" s="76"/>
      <c r="R38" s="82">
        <v>405.87406675579399</v>
      </c>
      <c r="S38" s="82">
        <v>302.39689755106104</v>
      </c>
      <c r="T38" s="96"/>
      <c r="U38" s="97">
        <v>-1.5067221197169271E-2</v>
      </c>
    </row>
    <row r="39" spans="2:21" ht="15.75">
      <c r="B39" s="64" t="s">
        <v>168</v>
      </c>
      <c r="C39" s="70">
        <v>80.105044264426709</v>
      </c>
      <c r="D39" s="70">
        <v>153.29319778768499</v>
      </c>
      <c r="E39" s="70">
        <v>227.98699232002699</v>
      </c>
      <c r="F39" s="70">
        <v>304.12945260067301</v>
      </c>
      <c r="G39" s="31"/>
      <c r="H39" s="70">
        <v>74.571104474130308</v>
      </c>
      <c r="I39" s="70">
        <v>149.83190497137099</v>
      </c>
      <c r="J39" s="95"/>
      <c r="K39" s="91">
        <v>-2.2579559081988616E-2</v>
      </c>
      <c r="L39" s="31"/>
      <c r="M39" s="70">
        <v>80.105044264426709</v>
      </c>
      <c r="N39" s="70">
        <v>73.188153523258279</v>
      </c>
      <c r="O39" s="70">
        <v>74.693794532341997</v>
      </c>
      <c r="P39" s="70">
        <v>76.14246028064602</v>
      </c>
      <c r="Q39" s="31"/>
      <c r="R39" s="70">
        <v>74.571104474130308</v>
      </c>
      <c r="S39" s="70">
        <v>75.26080049724068</v>
      </c>
      <c r="T39" s="95"/>
      <c r="U39" s="91">
        <v>2.8319432506570069E-2</v>
      </c>
    </row>
    <row r="40" spans="2:21" ht="15.75">
      <c r="B40" s="64" t="s">
        <v>169</v>
      </c>
      <c r="C40" s="70">
        <v>66.026822239999987</v>
      </c>
      <c r="D40" s="70">
        <v>122.56988561</v>
      </c>
      <c r="E40" s="70">
        <v>169.74419140000001</v>
      </c>
      <c r="F40" s="70">
        <v>217.75344263</v>
      </c>
      <c r="G40" s="31"/>
      <c r="H40" s="70">
        <v>52.47283856</v>
      </c>
      <c r="I40" s="70">
        <v>106.7029757</v>
      </c>
      <c r="J40" s="95"/>
      <c r="K40" s="91">
        <v>-0.12945194352621214</v>
      </c>
      <c r="L40" s="31"/>
      <c r="M40" s="70">
        <v>66.026822239999987</v>
      </c>
      <c r="N40" s="70">
        <v>56.543063370000013</v>
      </c>
      <c r="O40" s="70">
        <v>47.174305790000005</v>
      </c>
      <c r="P40" s="70">
        <v>48.00925122999999</v>
      </c>
      <c r="Q40" s="31"/>
      <c r="R40" s="70">
        <v>52.47283856</v>
      </c>
      <c r="S40" s="70">
        <v>54.230137139999997</v>
      </c>
      <c r="T40" s="95"/>
      <c r="U40" s="91">
        <v>-4.0905569881577779E-2</v>
      </c>
    </row>
    <row r="41" spans="2:21" ht="15.75">
      <c r="B41" s="64" t="s">
        <v>170</v>
      </c>
      <c r="C41" s="70">
        <v>159.19581135000001</v>
      </c>
      <c r="D41" s="70">
        <v>223.1630821</v>
      </c>
      <c r="E41" s="70">
        <v>297.15090902000003</v>
      </c>
      <c r="F41" s="70">
        <v>372.82355054000004</v>
      </c>
      <c r="G41" s="31"/>
      <c r="H41" s="70">
        <v>159.28003021000001</v>
      </c>
      <c r="I41" s="70">
        <v>224.1415662</v>
      </c>
      <c r="J41" s="95"/>
      <c r="K41" s="91">
        <v>4.3846145643460033E-3</v>
      </c>
      <c r="L41" s="31"/>
      <c r="M41" s="70">
        <v>159.19581135000001</v>
      </c>
      <c r="N41" s="70">
        <v>63.967270749999983</v>
      </c>
      <c r="O41" s="70">
        <v>73.987826920000032</v>
      </c>
      <c r="P41" s="70">
        <v>75.672641520000013</v>
      </c>
      <c r="Q41" s="31"/>
      <c r="R41" s="70">
        <v>159.28003021000001</v>
      </c>
      <c r="S41" s="70">
        <v>64.861535989999993</v>
      </c>
      <c r="T41" s="95"/>
      <c r="U41" s="91">
        <v>1.3980043692891339E-2</v>
      </c>
    </row>
    <row r="42" spans="2:21" ht="15.75">
      <c r="B42" s="64" t="s">
        <v>159</v>
      </c>
      <c r="C42" s="70">
        <v>109.70162367</v>
      </c>
      <c r="D42" s="70">
        <v>209.73843667</v>
      </c>
      <c r="E42" s="70">
        <v>292.53049634000001</v>
      </c>
      <c r="F42" s="70">
        <v>405.24594897000003</v>
      </c>
      <c r="G42" s="31"/>
      <c r="H42" s="70">
        <v>102.74334880000001</v>
      </c>
      <c r="I42" s="70">
        <v>196.6367951</v>
      </c>
      <c r="J42" s="95"/>
      <c r="K42" s="91">
        <v>-6.2466573976681095E-2</v>
      </c>
      <c r="L42" s="31"/>
      <c r="M42" s="70">
        <v>109.70162367</v>
      </c>
      <c r="N42" s="70">
        <v>100.036813</v>
      </c>
      <c r="O42" s="70">
        <v>82.792059670000015</v>
      </c>
      <c r="P42" s="70">
        <v>112.71545263000002</v>
      </c>
      <c r="Q42" s="31"/>
      <c r="R42" s="70">
        <v>102.74334880000001</v>
      </c>
      <c r="S42" s="70">
        <v>93.893446299999994</v>
      </c>
      <c r="T42" s="95"/>
      <c r="U42" s="91">
        <v>-6.1411059746575507E-2</v>
      </c>
    </row>
    <row r="43" spans="2:21" ht="15.75">
      <c r="B43" s="64" t="s">
        <v>171</v>
      </c>
      <c r="C43" s="70">
        <v>5.3626107391296003</v>
      </c>
      <c r="D43" s="70">
        <v>10.1605311094148</v>
      </c>
      <c r="E43" s="70">
        <v>14.6377764881407</v>
      </c>
      <c r="F43" s="70">
        <v>24.8663049012298</v>
      </c>
      <c r="G43" s="31"/>
      <c r="H43" s="70">
        <v>4.9519391589769803</v>
      </c>
      <c r="I43" s="70">
        <v>10.0754397257469</v>
      </c>
      <c r="J43" s="95"/>
      <c r="K43" s="91">
        <v>-8.3746984042057972E-3</v>
      </c>
      <c r="L43" s="31"/>
      <c r="M43" s="70">
        <v>5.3626107391296003</v>
      </c>
      <c r="N43" s="70">
        <v>4.7979203702851994</v>
      </c>
      <c r="O43" s="70">
        <v>4.4772453787259003</v>
      </c>
      <c r="P43" s="70">
        <v>10.2285284130891</v>
      </c>
      <c r="Q43" s="31"/>
      <c r="R43" s="70">
        <v>4.9519391589769803</v>
      </c>
      <c r="S43" s="70">
        <v>5.1235005667699198</v>
      </c>
      <c r="T43" s="95"/>
      <c r="U43" s="91">
        <v>6.7858607762881079E-2</v>
      </c>
    </row>
    <row r="44" spans="2:21" ht="15.75">
      <c r="B44" s="83" t="s">
        <v>160</v>
      </c>
      <c r="C44" s="77">
        <v>10.2631047774442</v>
      </c>
      <c r="D44" s="77">
        <v>18.752762948223399</v>
      </c>
      <c r="E44" s="77">
        <v>26.596042433178901</v>
      </c>
      <c r="F44" s="77">
        <v>36.026949940209803</v>
      </c>
      <c r="G44" s="31"/>
      <c r="H44" s="77">
        <v>11.8548055526868</v>
      </c>
      <c r="I44" s="77">
        <v>20.8822826097371</v>
      </c>
      <c r="J44" s="95"/>
      <c r="K44" s="99">
        <v>0.1135576484059085</v>
      </c>
      <c r="L44" s="31"/>
      <c r="M44" s="77">
        <v>10.2631047774442</v>
      </c>
      <c r="N44" s="77">
        <v>8.4896581707791992</v>
      </c>
      <c r="O44" s="77">
        <v>7.8432794849555023</v>
      </c>
      <c r="P44" s="77">
        <v>9.4309075070309021</v>
      </c>
      <c r="Q44" s="31"/>
      <c r="R44" s="77">
        <v>11.8548055526868</v>
      </c>
      <c r="S44" s="77">
        <v>9.0274770570502998</v>
      </c>
      <c r="T44" s="95"/>
      <c r="U44" s="99">
        <v>6.3349887056964801E-2</v>
      </c>
    </row>
    <row r="45" spans="2:21" ht="15.75">
      <c r="B45" s="78"/>
      <c r="C45" s="38"/>
      <c r="D45" s="38"/>
      <c r="E45" s="38"/>
      <c r="F45" s="38"/>
      <c r="G45" s="31"/>
      <c r="H45" s="38"/>
      <c r="I45" s="38"/>
      <c r="J45" s="31"/>
      <c r="K45" s="79"/>
      <c r="L45" s="31"/>
      <c r="M45" s="38"/>
      <c r="N45" s="38"/>
      <c r="O45" s="38"/>
      <c r="P45" s="38"/>
      <c r="Q45" s="31"/>
      <c r="R45" s="38"/>
      <c r="S45" s="38"/>
      <c r="T45" s="31"/>
      <c r="U45" s="79"/>
    </row>
    <row r="46" spans="2:21">
      <c r="B46" s="39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spans="2:21" ht="15.75">
      <c r="C47" s="72" t="s">
        <v>173</v>
      </c>
      <c r="D47" s="73"/>
      <c r="E47" s="73"/>
      <c r="F47" s="74"/>
      <c r="G47" s="75"/>
      <c r="H47" s="73"/>
      <c r="I47" s="73"/>
      <c r="J47" s="73"/>
      <c r="K47" s="74"/>
      <c r="L47" s="30"/>
      <c r="M47" s="72" t="s">
        <v>144</v>
      </c>
      <c r="N47" s="73"/>
      <c r="O47" s="73"/>
      <c r="P47" s="74"/>
      <c r="Q47" s="75"/>
      <c r="R47" s="73"/>
      <c r="S47" s="73"/>
      <c r="T47" s="73"/>
      <c r="U47" s="74"/>
    </row>
    <row r="48" spans="2:21" ht="39.75" customHeight="1">
      <c r="B48" s="116" t="s">
        <v>172</v>
      </c>
      <c r="C48" s="72">
        <v>2021</v>
      </c>
      <c r="D48" s="73"/>
      <c r="E48" s="73"/>
      <c r="F48" s="74"/>
      <c r="G48" s="32"/>
      <c r="H48" s="72">
        <v>2022</v>
      </c>
      <c r="I48" s="72">
        <v>2022</v>
      </c>
      <c r="J48" s="76"/>
      <c r="K48" s="220" t="s">
        <v>247</v>
      </c>
      <c r="L48" s="30"/>
      <c r="M48" s="72">
        <v>2021</v>
      </c>
      <c r="N48" s="73"/>
      <c r="O48" s="73"/>
      <c r="P48" s="74"/>
      <c r="Q48" s="32"/>
      <c r="R48" s="72">
        <v>2022</v>
      </c>
      <c r="S48" s="72">
        <v>2022</v>
      </c>
      <c r="T48" s="76"/>
      <c r="U48" s="220" t="s">
        <v>247</v>
      </c>
    </row>
    <row r="49" spans="2:21" ht="15.6" customHeight="1">
      <c r="B49" s="187" t="s">
        <v>137</v>
      </c>
      <c r="C49" s="188" t="s">
        <v>218</v>
      </c>
      <c r="D49" s="188" t="s">
        <v>219</v>
      </c>
      <c r="E49" s="188" t="s">
        <v>220</v>
      </c>
      <c r="F49" s="188" t="s">
        <v>221</v>
      </c>
      <c r="G49" s="32"/>
      <c r="H49" s="188" t="s">
        <v>218</v>
      </c>
      <c r="I49" s="188" t="s">
        <v>219</v>
      </c>
      <c r="J49" s="32"/>
      <c r="K49" s="220"/>
      <c r="L49" s="30"/>
      <c r="M49" s="188" t="s">
        <v>218</v>
      </c>
      <c r="N49" s="188" t="s">
        <v>219</v>
      </c>
      <c r="O49" s="188" t="s">
        <v>220</v>
      </c>
      <c r="P49" s="188" t="s">
        <v>221</v>
      </c>
      <c r="Q49" s="32"/>
      <c r="R49" s="188" t="s">
        <v>218</v>
      </c>
      <c r="S49" s="188" t="s">
        <v>219</v>
      </c>
      <c r="T49" s="32"/>
      <c r="U49" s="220"/>
    </row>
    <row r="50" spans="2:21" ht="15.7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2:21" ht="15.75">
      <c r="B51" s="6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6"/>
      <c r="H51" s="82">
        <v>102.20632737956799</v>
      </c>
      <c r="I51" s="82">
        <v>183.65171869460602</v>
      </c>
      <c r="J51" s="96"/>
      <c r="K51" s="97">
        <v>-0.10864686478599742</v>
      </c>
      <c r="L51" s="31"/>
      <c r="M51" s="82">
        <v>108.29247753404501</v>
      </c>
      <c r="N51" s="82">
        <v>97.744514359760998</v>
      </c>
      <c r="O51" s="82">
        <v>123.81816167505198</v>
      </c>
      <c r="P51" s="82">
        <v>210.83612499729202</v>
      </c>
      <c r="Q51" s="76"/>
      <c r="R51" s="82">
        <v>102.20632737956799</v>
      </c>
      <c r="S51" s="82">
        <v>81.445391315038023</v>
      </c>
      <c r="T51" s="96"/>
      <c r="U51" s="97">
        <v>-0.16675230473530206</v>
      </c>
    </row>
    <row r="52" spans="2:21" ht="15.75">
      <c r="B52" s="64" t="s">
        <v>162</v>
      </c>
      <c r="C52" s="70">
        <v>107.281225168891</v>
      </c>
      <c r="D52" s="70">
        <v>204.026438068602</v>
      </c>
      <c r="E52" s="70">
        <v>327.46984901099199</v>
      </c>
      <c r="F52" s="70">
        <v>534.04920817832601</v>
      </c>
      <c r="G52" s="31"/>
      <c r="H52" s="70">
        <v>97.911300536432805</v>
      </c>
      <c r="I52" s="70">
        <v>175.888056679247</v>
      </c>
      <c r="J52" s="95"/>
      <c r="K52" s="91">
        <v>-0.1379153684969677</v>
      </c>
      <c r="L52" s="31"/>
      <c r="M52" s="70">
        <v>107.281225168891</v>
      </c>
      <c r="N52" s="70">
        <v>96.745212899711007</v>
      </c>
      <c r="O52" s="70">
        <v>123.44341094238999</v>
      </c>
      <c r="P52" s="70">
        <v>206.57935916733402</v>
      </c>
      <c r="Q52" s="31"/>
      <c r="R52" s="70">
        <v>97.911300536432805</v>
      </c>
      <c r="S52" s="70">
        <v>77.976756142814196</v>
      </c>
      <c r="T52" s="95"/>
      <c r="U52" s="91">
        <v>-0.19399881600707991</v>
      </c>
    </row>
    <row r="53" spans="2:21" ht="15.75">
      <c r="B53" s="64" t="s">
        <v>153</v>
      </c>
      <c r="C53" s="70">
        <v>1.01125236515401</v>
      </c>
      <c r="D53" s="70">
        <v>2.0105538252047701</v>
      </c>
      <c r="E53" s="70">
        <v>2.3853045578659997</v>
      </c>
      <c r="F53" s="70">
        <v>6.6420703878209393</v>
      </c>
      <c r="G53" s="31"/>
      <c r="H53" s="70">
        <v>4.2950268431340097</v>
      </c>
      <c r="I53" s="70">
        <v>7.7636620153580393</v>
      </c>
      <c r="J53" s="95"/>
      <c r="K53" s="91" t="s">
        <v>136</v>
      </c>
      <c r="L53" s="31"/>
      <c r="M53" s="70">
        <v>1.01125236515401</v>
      </c>
      <c r="N53" s="70">
        <v>0.99930146005076015</v>
      </c>
      <c r="O53" s="70">
        <v>0.3747507326612296</v>
      </c>
      <c r="P53" s="70">
        <v>4.25676582995494</v>
      </c>
      <c r="Q53" s="31"/>
      <c r="R53" s="70">
        <v>4.2950268431340097</v>
      </c>
      <c r="S53" s="70">
        <v>3.4686351722240296</v>
      </c>
      <c r="T53" s="95"/>
      <c r="U53" s="91" t="s">
        <v>136</v>
      </c>
    </row>
    <row r="54" spans="2:21" ht="15.75">
      <c r="B54" s="78"/>
      <c r="C54" s="38"/>
      <c r="D54" s="38"/>
      <c r="E54" s="38"/>
      <c r="F54" s="38"/>
      <c r="G54" s="31"/>
      <c r="H54" s="38"/>
      <c r="I54" s="38"/>
      <c r="J54" s="95"/>
      <c r="K54" s="98"/>
      <c r="L54" s="31"/>
      <c r="M54" s="38"/>
      <c r="N54" s="38"/>
      <c r="O54" s="38"/>
      <c r="P54" s="38"/>
      <c r="Q54" s="31"/>
      <c r="R54" s="38"/>
      <c r="S54" s="38"/>
      <c r="T54" s="95"/>
      <c r="U54" s="98"/>
    </row>
    <row r="55" spans="2:21" ht="15.75">
      <c r="B55" s="68" t="s">
        <v>8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6"/>
      <c r="H55" s="82">
        <v>11.600862775047</v>
      </c>
      <c r="I55" s="82">
        <v>44.164188531673496</v>
      </c>
      <c r="J55" s="96"/>
      <c r="K55" s="97">
        <v>0.21559228667745442</v>
      </c>
      <c r="L55" s="31"/>
      <c r="M55" s="82">
        <v>14.3216589052734</v>
      </c>
      <c r="N55" s="82">
        <v>22.009756665309297</v>
      </c>
      <c r="O55" s="82">
        <v>13.748388599306097</v>
      </c>
      <c r="P55" s="82">
        <v>24.226424865378398</v>
      </c>
      <c r="Q55" s="76"/>
      <c r="R55" s="82">
        <v>11.600862775047</v>
      </c>
      <c r="S55" s="82">
        <v>32.563325756626497</v>
      </c>
      <c r="T55" s="96"/>
      <c r="U55" s="97">
        <v>0.4794950372146195</v>
      </c>
    </row>
    <row r="56" spans="2:21" ht="15.75">
      <c r="B56" s="80"/>
      <c r="C56" s="38"/>
      <c r="D56" s="38"/>
      <c r="E56" s="38"/>
      <c r="F56" s="38"/>
      <c r="G56" s="31"/>
      <c r="H56" s="38"/>
      <c r="I56" s="38"/>
      <c r="J56" s="95"/>
      <c r="K56" s="98"/>
      <c r="L56" s="31"/>
      <c r="M56" s="38"/>
      <c r="N56" s="38"/>
      <c r="O56" s="38"/>
      <c r="P56" s="38"/>
      <c r="Q56" s="31"/>
      <c r="R56" s="38"/>
      <c r="S56" s="38"/>
      <c r="T56" s="95"/>
      <c r="U56" s="98"/>
    </row>
    <row r="57" spans="2:21" ht="15.75">
      <c r="B57" s="68" t="s">
        <v>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6"/>
      <c r="H57" s="82">
        <v>12.705531791548299</v>
      </c>
      <c r="I57" s="82">
        <v>21.911960129206303</v>
      </c>
      <c r="J57" s="96"/>
      <c r="K57" s="97">
        <v>0.10807461060355994</v>
      </c>
      <c r="L57" s="31"/>
      <c r="M57" s="82">
        <v>10.112473376847399</v>
      </c>
      <c r="N57" s="82">
        <v>9.6623323262370011</v>
      </c>
      <c r="O57" s="82">
        <v>0.44874264159789945</v>
      </c>
      <c r="P57" s="82">
        <v>6.5322049393116011</v>
      </c>
      <c r="Q57" s="76"/>
      <c r="R57" s="82">
        <v>12.705531791548299</v>
      </c>
      <c r="S57" s="82">
        <v>9.2064283376580036</v>
      </c>
      <c r="T57" s="96"/>
      <c r="U57" s="97">
        <v>-4.7183637778742134E-2</v>
      </c>
    </row>
    <row r="58" spans="2:21" ht="15.75">
      <c r="B58" s="64" t="s">
        <v>163</v>
      </c>
      <c r="C58" s="70">
        <v>4.9499265774598697</v>
      </c>
      <c r="D58" s="70">
        <v>12.181849564878201</v>
      </c>
      <c r="E58" s="70">
        <v>12.2429705421367</v>
      </c>
      <c r="F58" s="70">
        <v>17.256240910136398</v>
      </c>
      <c r="G58" s="31"/>
      <c r="H58" s="70">
        <v>5.8706131558907604</v>
      </c>
      <c r="I58" s="70">
        <v>12.0119656498995</v>
      </c>
      <c r="J58" s="95"/>
      <c r="K58" s="91">
        <v>-1.3945658586073651E-2</v>
      </c>
      <c r="L58" s="31"/>
      <c r="M58" s="70">
        <v>4.9499265774598697</v>
      </c>
      <c r="N58" s="70">
        <v>7.2319229874183311</v>
      </c>
      <c r="O58" s="70">
        <v>6.1120977258498854E-2</v>
      </c>
      <c r="P58" s="70">
        <v>5.0132703679996986</v>
      </c>
      <c r="Q58" s="31"/>
      <c r="R58" s="70">
        <v>5.8706131558907604</v>
      </c>
      <c r="S58" s="70">
        <v>6.1413524940087996</v>
      </c>
      <c r="T58" s="95"/>
      <c r="U58" s="91">
        <v>-0.15079951698971922</v>
      </c>
    </row>
    <row r="59" spans="2:21" ht="15.75">
      <c r="B59" s="64" t="s">
        <v>164</v>
      </c>
      <c r="C59" s="70">
        <v>1.39539033398801</v>
      </c>
      <c r="D59" s="70">
        <v>2.0527925025910698</v>
      </c>
      <c r="E59" s="70">
        <v>-7.8428774592747396E-3</v>
      </c>
      <c r="F59" s="70">
        <v>-4.1058662233238206</v>
      </c>
      <c r="G59" s="31"/>
      <c r="H59" s="70">
        <v>1.91803276967962</v>
      </c>
      <c r="I59" s="70">
        <v>-0.96666506964640497</v>
      </c>
      <c r="J59" s="95"/>
      <c r="K59" s="91">
        <v>-1.4709024747636519</v>
      </c>
      <c r="L59" s="31"/>
      <c r="M59" s="70">
        <v>1.39539033398801</v>
      </c>
      <c r="N59" s="70">
        <v>0.65740216860305978</v>
      </c>
      <c r="O59" s="70">
        <v>-2.0606353800503445</v>
      </c>
      <c r="P59" s="70">
        <v>-4.0980233458645454</v>
      </c>
      <c r="Q59" s="31"/>
      <c r="R59" s="70">
        <v>1.91803276967962</v>
      </c>
      <c r="S59" s="70">
        <v>-2.8846978393260247</v>
      </c>
      <c r="T59" s="95"/>
      <c r="U59" s="91" t="s">
        <v>136</v>
      </c>
    </row>
    <row r="60" spans="2:21" ht="15.75">
      <c r="B60" s="64" t="s">
        <v>165</v>
      </c>
      <c r="C60" s="70">
        <v>1.2986335855241</v>
      </c>
      <c r="D60" s="70">
        <v>2.5895498410236599</v>
      </c>
      <c r="E60" s="70">
        <v>3.7719976490423299</v>
      </c>
      <c r="F60" s="70">
        <v>9.5089711209967813</v>
      </c>
      <c r="G60" s="31"/>
      <c r="H60" s="70">
        <v>1.25953063814864</v>
      </c>
      <c r="I60" s="70">
        <v>1.92261416737133</v>
      </c>
      <c r="J60" s="95"/>
      <c r="K60" s="91">
        <v>-0.25754888478558402</v>
      </c>
      <c r="L60" s="31"/>
      <c r="M60" s="70">
        <v>1.2986335855241</v>
      </c>
      <c r="N60" s="70">
        <v>1.2909162554995599</v>
      </c>
      <c r="O60" s="70">
        <v>1.18244780801867</v>
      </c>
      <c r="P60" s="70">
        <v>5.7369734719544514</v>
      </c>
      <c r="Q60" s="31"/>
      <c r="R60" s="70">
        <v>1.25953063814864</v>
      </c>
      <c r="S60" s="70">
        <v>0.66308352922268998</v>
      </c>
      <c r="T60" s="95"/>
      <c r="U60" s="91">
        <v>-0.48634659576264355</v>
      </c>
    </row>
    <row r="61" spans="2:21" ht="15.75">
      <c r="B61" s="64" t="s">
        <v>154</v>
      </c>
      <c r="C61" s="70">
        <v>-3.5547673723041795E-2</v>
      </c>
      <c r="D61" s="70">
        <v>-2.2997588719783697</v>
      </c>
      <c r="E61" s="70">
        <v>-3.8057813313445599</v>
      </c>
      <c r="F61" s="70">
        <v>-6.7365959997184497</v>
      </c>
      <c r="G61" s="31"/>
      <c r="H61" s="70">
        <v>0.43065828672374101</v>
      </c>
      <c r="I61" s="70">
        <v>2.2155464964757998</v>
      </c>
      <c r="J61" s="95"/>
      <c r="K61" s="91">
        <v>1.9633820847356376</v>
      </c>
      <c r="L61" s="31"/>
      <c r="M61" s="70">
        <v>-3.5547673723041795E-2</v>
      </c>
      <c r="N61" s="70">
        <v>-2.2642111982553281</v>
      </c>
      <c r="O61" s="70">
        <v>-1.5060224593661902</v>
      </c>
      <c r="P61" s="70">
        <v>-2.9308146683738898</v>
      </c>
      <c r="Q61" s="31"/>
      <c r="R61" s="70">
        <v>0.43065828672374101</v>
      </c>
      <c r="S61" s="70">
        <v>1.7848882097520629</v>
      </c>
      <c r="T61" s="95"/>
      <c r="U61" s="91">
        <v>1.7883046471669235</v>
      </c>
    </row>
    <row r="62" spans="2:21" ht="15.75">
      <c r="B62" s="100" t="s">
        <v>201</v>
      </c>
      <c r="C62" s="89">
        <v>1.4211680145332399</v>
      </c>
      <c r="D62" s="89">
        <v>2.8134460321539301</v>
      </c>
      <c r="E62" s="89">
        <v>4.0659408259353595</v>
      </c>
      <c r="F62" s="89">
        <v>4.89668918445423</v>
      </c>
      <c r="G62" s="95"/>
      <c r="H62" s="89">
        <v>1.12603641093287</v>
      </c>
      <c r="I62" s="89">
        <v>2.2809701288095297</v>
      </c>
      <c r="J62" s="95"/>
      <c r="K62" s="91">
        <v>-0.18926110444590447</v>
      </c>
      <c r="L62" s="95"/>
      <c r="M62" s="89">
        <v>1.4211680145332399</v>
      </c>
      <c r="N62" s="89">
        <v>1.3922780176206901</v>
      </c>
      <c r="O62" s="89">
        <v>1.2524947937814295</v>
      </c>
      <c r="P62" s="89">
        <v>0.83074835851887041</v>
      </c>
      <c r="Q62" s="95"/>
      <c r="R62" s="89">
        <v>1.12603641093287</v>
      </c>
      <c r="S62" s="89">
        <v>1.1549337178766697</v>
      </c>
      <c r="T62" s="95"/>
      <c r="U62" s="91">
        <v>-0.17047191490506042</v>
      </c>
    </row>
    <row r="63" spans="2:21" ht="15.75">
      <c r="B63" s="80"/>
      <c r="C63" s="38"/>
      <c r="D63" s="38"/>
      <c r="E63" s="38"/>
      <c r="F63" s="38"/>
      <c r="G63" s="31"/>
      <c r="H63" s="38"/>
      <c r="I63" s="38"/>
      <c r="J63" s="95"/>
      <c r="K63" s="98"/>
      <c r="L63" s="31"/>
      <c r="M63" s="38"/>
      <c r="N63" s="38"/>
      <c r="O63" s="38"/>
      <c r="P63" s="38"/>
      <c r="Q63" s="31"/>
      <c r="R63" s="38"/>
      <c r="S63" s="38"/>
      <c r="T63" s="95"/>
      <c r="U63" s="98"/>
    </row>
    <row r="64" spans="2:21" ht="15.75">
      <c r="B64" s="68" t="s">
        <v>10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6"/>
      <c r="H64" s="82">
        <v>10.8584048986532</v>
      </c>
      <c r="I64" s="82">
        <v>47.009520386119299</v>
      </c>
      <c r="J64" s="96"/>
      <c r="K64" s="97">
        <v>0.65424969125122545</v>
      </c>
      <c r="L64" s="31"/>
      <c r="M64" s="82">
        <v>17.929915526739101</v>
      </c>
      <c r="N64" s="82">
        <v>10.4875118028454</v>
      </c>
      <c r="O64" s="82">
        <v>15.669261771713092</v>
      </c>
      <c r="P64" s="82">
        <v>10.670323466626201</v>
      </c>
      <c r="Q64" s="76"/>
      <c r="R64" s="82">
        <v>10.8584048986532</v>
      </c>
      <c r="S64" s="82">
        <v>36.1511154874661</v>
      </c>
      <c r="T64" s="96"/>
      <c r="U64" s="97" t="s">
        <v>136</v>
      </c>
    </row>
    <row r="65" spans="2:21" ht="15.75">
      <c r="B65" s="64" t="s">
        <v>155</v>
      </c>
      <c r="C65" s="70">
        <v>2.3417168040332701</v>
      </c>
      <c r="D65" s="70">
        <v>5.3277949172101398</v>
      </c>
      <c r="E65" s="70">
        <v>7.3916113887210306</v>
      </c>
      <c r="F65" s="70">
        <v>8.7405729908472001</v>
      </c>
      <c r="G65" s="31"/>
      <c r="H65" s="70">
        <v>-3.8027711187672599</v>
      </c>
      <c r="I65" s="70">
        <v>15.958898030660201</v>
      </c>
      <c r="J65" s="95"/>
      <c r="K65" s="91" t="s">
        <v>136</v>
      </c>
      <c r="L65" s="31"/>
      <c r="M65" s="70">
        <v>2.3417168040332701</v>
      </c>
      <c r="N65" s="70">
        <v>2.9860781131768697</v>
      </c>
      <c r="O65" s="70">
        <v>2.0638164715108909</v>
      </c>
      <c r="P65" s="70">
        <v>1.3489616021261694</v>
      </c>
      <c r="Q65" s="31"/>
      <c r="R65" s="70">
        <v>-3.8027711187672599</v>
      </c>
      <c r="S65" s="70">
        <v>19.761669149427462</v>
      </c>
      <c r="T65" s="95"/>
      <c r="U65" s="91" t="s">
        <v>136</v>
      </c>
    </row>
    <row r="66" spans="2:21" ht="15.75">
      <c r="B66" s="64" t="s">
        <v>166</v>
      </c>
      <c r="C66" s="70">
        <v>7.4213336364173399</v>
      </c>
      <c r="D66" s="70">
        <v>7.4745220595048103</v>
      </c>
      <c r="E66" s="70">
        <v>14.483927640664401</v>
      </c>
      <c r="F66" s="70">
        <v>20.882512453583498</v>
      </c>
      <c r="G66" s="31"/>
      <c r="H66" s="70">
        <v>7.5834895369280506</v>
      </c>
      <c r="I66" s="70">
        <v>24.4862207012205</v>
      </c>
      <c r="J66" s="95"/>
      <c r="K66" s="91" t="s">
        <v>136</v>
      </c>
      <c r="L66" s="31"/>
      <c r="M66" s="70">
        <v>7.4213336364173399</v>
      </c>
      <c r="N66" s="70">
        <v>5.3188423087470404E-2</v>
      </c>
      <c r="O66" s="70">
        <v>7.0094055811595908</v>
      </c>
      <c r="P66" s="70">
        <v>6.398584812919097</v>
      </c>
      <c r="Q66" s="31"/>
      <c r="R66" s="70">
        <v>7.5834895369280506</v>
      </c>
      <c r="S66" s="70">
        <v>16.902731164292447</v>
      </c>
      <c r="T66" s="95"/>
      <c r="U66" s="91" t="s">
        <v>136</v>
      </c>
    </row>
    <row r="67" spans="2:21" ht="15.75">
      <c r="B67" s="64" t="s">
        <v>156</v>
      </c>
      <c r="C67" s="70">
        <v>2.2049661635253002</v>
      </c>
      <c r="D67" s="70">
        <v>4.3259083488014003</v>
      </c>
      <c r="E67" s="70">
        <v>6.7145460169299005</v>
      </c>
      <c r="F67" s="70">
        <v>9.0237769330666104</v>
      </c>
      <c r="G67" s="31"/>
      <c r="H67" s="70">
        <v>1.64423820583889</v>
      </c>
      <c r="I67" s="70">
        <v>3.9750793930797701</v>
      </c>
      <c r="J67" s="95"/>
      <c r="K67" s="91">
        <v>-8.1099488808826947E-2</v>
      </c>
      <c r="L67" s="31"/>
      <c r="M67" s="70">
        <v>2.2049661635253002</v>
      </c>
      <c r="N67" s="70">
        <v>2.1209421852761001</v>
      </c>
      <c r="O67" s="70">
        <v>2.3886376681285002</v>
      </c>
      <c r="P67" s="70">
        <v>2.3092309161367099</v>
      </c>
      <c r="Q67" s="31"/>
      <c r="R67" s="70">
        <v>1.64423820583889</v>
      </c>
      <c r="S67" s="70">
        <v>2.3308411872408801</v>
      </c>
      <c r="T67" s="95"/>
      <c r="U67" s="91">
        <v>9.8964980479869E-2</v>
      </c>
    </row>
    <row r="68" spans="2:21" ht="15.75">
      <c r="B68" s="64" t="s">
        <v>157</v>
      </c>
      <c r="C68" s="70">
        <v>1.7176092497800601</v>
      </c>
      <c r="D68" s="70">
        <v>4.1126876686545204</v>
      </c>
      <c r="E68" s="70">
        <v>5.4903268972840298</v>
      </c>
      <c r="F68" s="70">
        <v>6.9716725897851104</v>
      </c>
      <c r="G68" s="31"/>
      <c r="H68" s="70">
        <v>2.37326731428614</v>
      </c>
      <c r="I68" s="70">
        <v>4.70902176421143</v>
      </c>
      <c r="J68" s="95"/>
      <c r="K68" s="91">
        <v>0.14499863437283639</v>
      </c>
      <c r="L68" s="31"/>
      <c r="M68" s="70">
        <v>1.7176092497800601</v>
      </c>
      <c r="N68" s="70">
        <v>2.3950784188744603</v>
      </c>
      <c r="O68" s="70">
        <v>1.3776392286295094</v>
      </c>
      <c r="P68" s="70">
        <v>1.4813456925010806</v>
      </c>
      <c r="Q68" s="31"/>
      <c r="R68" s="70">
        <v>2.37326731428614</v>
      </c>
      <c r="S68" s="70">
        <v>2.33575444992529</v>
      </c>
      <c r="T68" s="95"/>
      <c r="U68" s="91">
        <v>-2.4769113395898271E-2</v>
      </c>
    </row>
    <row r="69" spans="2:21" ht="15.75">
      <c r="B69" s="100" t="s">
        <v>202</v>
      </c>
      <c r="C69" s="89">
        <v>1.4349988746765501</v>
      </c>
      <c r="D69" s="89">
        <v>1.95444170463356</v>
      </c>
      <c r="E69" s="89">
        <v>3.3021230178088898</v>
      </c>
      <c r="F69" s="89">
        <v>4.7290227750387901</v>
      </c>
      <c r="G69" s="95"/>
      <c r="H69" s="89">
        <v>1.3749638498400101</v>
      </c>
      <c r="I69" s="89">
        <v>3.09941471143966</v>
      </c>
      <c r="J69" s="95"/>
      <c r="K69" s="91">
        <v>0.58583123973031059</v>
      </c>
      <c r="L69" s="95"/>
      <c r="M69" s="89">
        <v>1.4349988746765501</v>
      </c>
      <c r="N69" s="89">
        <v>0.51944282995700997</v>
      </c>
      <c r="O69" s="89">
        <v>1.3476813131753298</v>
      </c>
      <c r="P69" s="89">
        <v>1.4268997572299003</v>
      </c>
      <c r="Q69" s="95"/>
      <c r="R69" s="89">
        <v>1.3749638498400101</v>
      </c>
      <c r="S69" s="89">
        <v>1.7244508615996499</v>
      </c>
      <c r="T69" s="95"/>
      <c r="U69" s="91" t="s">
        <v>136</v>
      </c>
    </row>
    <row r="70" spans="2:21" ht="15.75">
      <c r="B70" s="100" t="s">
        <v>203</v>
      </c>
      <c r="C70" s="89">
        <v>2.27991983898161</v>
      </c>
      <c r="D70" s="89">
        <v>4.45814647322391</v>
      </c>
      <c r="E70" s="89">
        <v>5.92236827816249</v>
      </c>
      <c r="F70" s="89">
        <v>3.4239981445574901</v>
      </c>
      <c r="G70" s="95"/>
      <c r="H70" s="89">
        <v>1.2655660164451599</v>
      </c>
      <c r="I70" s="89">
        <v>-5.9695484918291406</v>
      </c>
      <c r="J70" s="95"/>
      <c r="K70" s="91" t="s">
        <v>136</v>
      </c>
      <c r="L70" s="95"/>
      <c r="M70" s="89">
        <v>2.27991983898161</v>
      </c>
      <c r="N70" s="89">
        <v>2.1782266342423</v>
      </c>
      <c r="O70" s="89">
        <v>1.46422180493858</v>
      </c>
      <c r="P70" s="89">
        <v>-2.4983701336049999</v>
      </c>
      <c r="Q70" s="95"/>
      <c r="R70" s="89">
        <v>1.2655660164451599</v>
      </c>
      <c r="S70" s="89">
        <v>-7.2351145082743002</v>
      </c>
      <c r="T70" s="95"/>
      <c r="U70" s="91" t="s">
        <v>136</v>
      </c>
    </row>
    <row r="71" spans="2:21" ht="15.75">
      <c r="B71" s="78" t="s">
        <v>241</v>
      </c>
      <c r="C71" s="38">
        <v>0.35355908661449098</v>
      </c>
      <c r="D71" s="38">
        <v>0.63061274562500791</v>
      </c>
      <c r="E71" s="38">
        <v>0.61550480260094798</v>
      </c>
      <c r="F71" s="38">
        <v>0.61434381766775303</v>
      </c>
      <c r="G71" s="31"/>
      <c r="H71" s="38">
        <v>0.17770026102108802</v>
      </c>
      <c r="I71" s="38">
        <v>0.24976562973396699</v>
      </c>
      <c r="J71" s="95"/>
      <c r="K71" s="98">
        <v>-0.60393184015584511</v>
      </c>
      <c r="L71" s="31"/>
      <c r="M71" s="38">
        <v>0.35355908661449098</v>
      </c>
      <c r="N71" s="38">
        <v>0.27705365901051693</v>
      </c>
      <c r="O71" s="38">
        <v>-1.5107943024059933E-2</v>
      </c>
      <c r="P71" s="38">
        <v>-1.1609849331949418E-3</v>
      </c>
      <c r="Q71" s="31"/>
      <c r="R71" s="38">
        <v>0.17770026102108802</v>
      </c>
      <c r="S71" s="38">
        <v>7.2065368712879996E-2</v>
      </c>
      <c r="T71" s="95"/>
      <c r="U71" s="98">
        <v>-0.73988660185807398</v>
      </c>
    </row>
    <row r="72" spans="2:21" ht="15.75">
      <c r="B72" s="78"/>
      <c r="C72" s="38"/>
      <c r="D72" s="38"/>
      <c r="E72" s="38"/>
      <c r="F72" s="38"/>
      <c r="G72" s="31"/>
      <c r="H72" s="38"/>
      <c r="I72" s="38"/>
      <c r="J72" s="95"/>
      <c r="K72" s="98"/>
      <c r="L72" s="31"/>
      <c r="M72" s="38"/>
      <c r="N72" s="38"/>
      <c r="O72" s="38"/>
      <c r="P72" s="38"/>
      <c r="Q72" s="31"/>
      <c r="R72" s="38"/>
      <c r="S72" s="38"/>
      <c r="T72" s="95"/>
      <c r="U72" s="98"/>
    </row>
    <row r="73" spans="2:21" ht="15.75">
      <c r="B73" s="68" t="s">
        <v>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6"/>
      <c r="H73" s="82">
        <v>15.659000552517099</v>
      </c>
      <c r="I73" s="82">
        <v>32.769295573936496</v>
      </c>
      <c r="J73" s="96"/>
      <c r="K73" s="97">
        <v>-0.35480521788315911</v>
      </c>
      <c r="L73" s="31"/>
      <c r="M73" s="82">
        <v>27.561730054311401</v>
      </c>
      <c r="N73" s="82">
        <v>23.228041472393496</v>
      </c>
      <c r="O73" s="82">
        <v>25.748918897368895</v>
      </c>
      <c r="P73" s="82">
        <v>12.215326649398904</v>
      </c>
      <c r="Q73" s="76"/>
      <c r="R73" s="82">
        <v>15.659000552517099</v>
      </c>
      <c r="S73" s="82">
        <v>17.110295021419297</v>
      </c>
      <c r="T73" s="96"/>
      <c r="U73" s="97">
        <v>-0.26337762734947473</v>
      </c>
    </row>
    <row r="74" spans="2:21" ht="15.75">
      <c r="B74" s="64" t="s">
        <v>167</v>
      </c>
      <c r="C74" s="70">
        <v>24.368136082800302</v>
      </c>
      <c r="D74" s="70">
        <v>43.203737208640099</v>
      </c>
      <c r="E74" s="70">
        <v>64.998407606159901</v>
      </c>
      <c r="F74" s="70">
        <v>72.63388033873801</v>
      </c>
      <c r="G74" s="31"/>
      <c r="H74" s="70">
        <v>12.4702145607601</v>
      </c>
      <c r="I74" s="70">
        <v>22.3282545902686</v>
      </c>
      <c r="J74" s="95"/>
      <c r="K74" s="91">
        <v>-0.48318696407117107</v>
      </c>
      <c r="L74" s="31"/>
      <c r="M74" s="70">
        <v>24.368136082800302</v>
      </c>
      <c r="N74" s="70">
        <v>18.835601125839798</v>
      </c>
      <c r="O74" s="70">
        <v>21.794670397519802</v>
      </c>
      <c r="P74" s="70">
        <v>7.6354727325781084</v>
      </c>
      <c r="Q74" s="31"/>
      <c r="R74" s="70">
        <v>12.4702145607601</v>
      </c>
      <c r="S74" s="70">
        <v>9.8580400295084996</v>
      </c>
      <c r="T74" s="95"/>
      <c r="U74" s="91">
        <v>-0.47662726750012485</v>
      </c>
    </row>
    <row r="75" spans="2:21" ht="15.75">
      <c r="B75" s="64" t="s">
        <v>158</v>
      </c>
      <c r="C75" s="70">
        <v>3.1935939715116501</v>
      </c>
      <c r="D75" s="70">
        <v>7.58603431806391</v>
      </c>
      <c r="E75" s="70">
        <v>11.5402828179151</v>
      </c>
      <c r="F75" s="70">
        <v>16.120136734734</v>
      </c>
      <c r="G75" s="31"/>
      <c r="H75" s="70">
        <v>3.1887859917575203</v>
      </c>
      <c r="I75" s="70">
        <v>10.4410409836683</v>
      </c>
      <c r="J75" s="95"/>
      <c r="K75" s="91">
        <v>0.37635034932626538</v>
      </c>
      <c r="L75" s="31"/>
      <c r="M75" s="70">
        <v>3.1935939715116501</v>
      </c>
      <c r="N75" s="70">
        <v>4.3924403465522595</v>
      </c>
      <c r="O75" s="70">
        <v>3.9542484998511904</v>
      </c>
      <c r="P75" s="70">
        <v>4.5798539168188999</v>
      </c>
      <c r="Q75" s="31"/>
      <c r="R75" s="70">
        <v>3.1887859917575203</v>
      </c>
      <c r="S75" s="70">
        <v>7.2522549919107799</v>
      </c>
      <c r="T75" s="95"/>
      <c r="U75" s="91">
        <v>0.65107649045325411</v>
      </c>
    </row>
    <row r="76" spans="2:21" ht="15.75">
      <c r="B76" s="78"/>
      <c r="C76" s="38"/>
      <c r="D76" s="38"/>
      <c r="E76" s="38"/>
      <c r="F76" s="38"/>
      <c r="G76" s="31"/>
      <c r="H76" s="38"/>
      <c r="I76" s="38"/>
      <c r="J76" s="95"/>
      <c r="K76" s="98"/>
      <c r="L76" s="31"/>
      <c r="M76" s="38"/>
      <c r="N76" s="38"/>
      <c r="O76" s="38"/>
      <c r="P76" s="38"/>
      <c r="Q76" s="31"/>
      <c r="R76" s="38"/>
      <c r="S76" s="38"/>
      <c r="T76" s="95"/>
      <c r="U76" s="98"/>
    </row>
    <row r="77" spans="2:21" ht="15.75">
      <c r="B77" s="68" t="s">
        <v>151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6"/>
      <c r="H77" s="82">
        <v>-6.42081692154383</v>
      </c>
      <c r="I77" s="82">
        <v>-8.2385454869292207</v>
      </c>
      <c r="J77" s="96"/>
      <c r="K77" s="97">
        <v>-1.5887147015965901</v>
      </c>
      <c r="L77" s="31"/>
      <c r="M77" s="82">
        <v>3.4239843825995901</v>
      </c>
      <c r="N77" s="82">
        <v>10.57013783752901</v>
      </c>
      <c r="O77" s="82">
        <v>0.89427200352530001</v>
      </c>
      <c r="P77" s="82">
        <v>-13.957866745978645</v>
      </c>
      <c r="Q77" s="76"/>
      <c r="R77" s="82">
        <v>-6.42081692154383</v>
      </c>
      <c r="S77" s="82">
        <v>-1.8177285653853907</v>
      </c>
      <c r="T77" s="96"/>
      <c r="U77" s="97">
        <v>-1.1719682934437801</v>
      </c>
    </row>
    <row r="78" spans="2:21" ht="15.75">
      <c r="B78" s="64" t="s">
        <v>168</v>
      </c>
      <c r="C78" s="70">
        <v>1.50079257607866</v>
      </c>
      <c r="D78" s="70">
        <v>5.6927048708575203</v>
      </c>
      <c r="E78" s="70">
        <v>8.2050774937457103</v>
      </c>
      <c r="F78" s="70">
        <v>7.7480978746103402</v>
      </c>
      <c r="G78" s="31"/>
      <c r="H78" s="70">
        <v>-7.7699774086953299</v>
      </c>
      <c r="I78" s="70">
        <v>-12.258804083094001</v>
      </c>
      <c r="J78" s="95"/>
      <c r="K78" s="91" t="s">
        <v>136</v>
      </c>
      <c r="L78" s="31"/>
      <c r="M78" s="70">
        <v>1.50079257607866</v>
      </c>
      <c r="N78" s="70">
        <v>4.1919122947788603</v>
      </c>
      <c r="O78" s="70">
        <v>2.51237262288819</v>
      </c>
      <c r="P78" s="70">
        <v>-0.45697961913537011</v>
      </c>
      <c r="Q78" s="31"/>
      <c r="R78" s="70">
        <v>-7.7699774086953299</v>
      </c>
      <c r="S78" s="70">
        <v>-4.4888266743986707</v>
      </c>
      <c r="T78" s="95"/>
      <c r="U78" s="91" t="s">
        <v>136</v>
      </c>
    </row>
    <row r="79" spans="2:21" ht="15.75">
      <c r="B79" s="64" t="s">
        <v>169</v>
      </c>
      <c r="C79" s="70">
        <v>-2.7496625625823401</v>
      </c>
      <c r="D79" s="70">
        <v>-0.73644071896515795</v>
      </c>
      <c r="E79" s="70">
        <v>-8.90774900537461</v>
      </c>
      <c r="F79" s="70">
        <v>-26.556301602636399</v>
      </c>
      <c r="G79" s="31"/>
      <c r="H79" s="70">
        <v>-1.43781222052044</v>
      </c>
      <c r="I79" s="70">
        <v>-3.3656719335443399</v>
      </c>
      <c r="J79" s="95"/>
      <c r="K79" s="91" t="s">
        <v>136</v>
      </c>
      <c r="L79" s="31"/>
      <c r="M79" s="70">
        <v>-2.7496625625823401</v>
      </c>
      <c r="N79" s="70">
        <v>2.013221843617182</v>
      </c>
      <c r="O79" s="70">
        <v>-8.1713082864094524</v>
      </c>
      <c r="P79" s="70">
        <v>-17.648552597261791</v>
      </c>
      <c r="Q79" s="31"/>
      <c r="R79" s="70">
        <v>-1.43781222052044</v>
      </c>
      <c r="S79" s="70">
        <v>-1.9278597130238999</v>
      </c>
      <c r="T79" s="95"/>
      <c r="U79" s="91">
        <v>-1.9575992427938738</v>
      </c>
    </row>
    <row r="80" spans="2:21" ht="15.75">
      <c r="B80" s="64" t="s">
        <v>170</v>
      </c>
      <c r="C80" s="70">
        <v>1.6660943400000001</v>
      </c>
      <c r="D80" s="70">
        <v>3.4782820399999901</v>
      </c>
      <c r="E80" s="70">
        <v>7.11964473999977</v>
      </c>
      <c r="F80" s="70">
        <v>8.5777978999982096</v>
      </c>
      <c r="G80" s="31"/>
      <c r="H80" s="70">
        <v>2.05858801000001</v>
      </c>
      <c r="I80" s="70">
        <v>4.5360005792895999</v>
      </c>
      <c r="J80" s="95"/>
      <c r="K80" s="91">
        <v>0.30409222918841072</v>
      </c>
      <c r="L80" s="31"/>
      <c r="M80" s="70">
        <v>1.6660943400000001</v>
      </c>
      <c r="N80" s="70">
        <v>1.81218769999999</v>
      </c>
      <c r="O80" s="70">
        <v>3.6413626999997799</v>
      </c>
      <c r="P80" s="70">
        <v>1.4581531599984396</v>
      </c>
      <c r="Q80" s="31"/>
      <c r="R80" s="70">
        <v>2.05858801000001</v>
      </c>
      <c r="S80" s="70">
        <v>2.4774125692895899</v>
      </c>
      <c r="T80" s="95"/>
      <c r="U80" s="91">
        <v>0.3670838673552434</v>
      </c>
    </row>
    <row r="81" spans="2:21" ht="15.75">
      <c r="B81" s="64" t="s">
        <v>159</v>
      </c>
      <c r="C81" s="70">
        <v>1.66001078988035</v>
      </c>
      <c r="D81" s="70">
        <v>2.6962596774650902</v>
      </c>
      <c r="E81" s="70">
        <v>3.8714924232596699</v>
      </c>
      <c r="F81" s="70">
        <v>4.6211801560669903</v>
      </c>
      <c r="G81" s="31"/>
      <c r="H81" s="70">
        <v>1.2851636594806801</v>
      </c>
      <c r="I81" s="70">
        <v>2.8502549684626501</v>
      </c>
      <c r="J81" s="95"/>
      <c r="K81" s="91">
        <v>5.711441382468762E-2</v>
      </c>
      <c r="L81" s="31"/>
      <c r="M81" s="70">
        <v>1.66001078988035</v>
      </c>
      <c r="N81" s="70">
        <v>1.0362488875847402</v>
      </c>
      <c r="O81" s="70">
        <v>1.1752327457945797</v>
      </c>
      <c r="P81" s="70">
        <v>0.74968773280732037</v>
      </c>
      <c r="Q81" s="31"/>
      <c r="R81" s="70">
        <v>1.2851636594806801</v>
      </c>
      <c r="S81" s="70">
        <v>1.56509130898197</v>
      </c>
      <c r="T81" s="95"/>
      <c r="U81" s="91">
        <v>0.51034305342400976</v>
      </c>
    </row>
    <row r="82" spans="2:21" ht="15.75">
      <c r="B82" s="64" t="s">
        <v>171</v>
      </c>
      <c r="C82" s="70">
        <v>1.22747401367119E-2</v>
      </c>
      <c r="D82" s="70">
        <v>0.19136009071826601</v>
      </c>
      <c r="E82" s="70">
        <v>0.36651063612423795</v>
      </c>
      <c r="F82" s="70">
        <v>0.333054824371258</v>
      </c>
      <c r="G82" s="31"/>
      <c r="H82" s="70">
        <v>-0.55677801367287394</v>
      </c>
      <c r="I82" s="70">
        <v>-4.00787401474964E-4</v>
      </c>
      <c r="J82" s="95"/>
      <c r="K82" s="91">
        <v>-1.0020944147756756</v>
      </c>
      <c r="L82" s="31"/>
      <c r="M82" s="70">
        <v>1.22747401367119E-2</v>
      </c>
      <c r="N82" s="70">
        <v>0.17908535058155411</v>
      </c>
      <c r="O82" s="70">
        <v>0.17515054540597194</v>
      </c>
      <c r="P82" s="70">
        <v>-3.3455811752979958E-2</v>
      </c>
      <c r="Q82" s="31"/>
      <c r="R82" s="70">
        <v>-0.55677801367287394</v>
      </c>
      <c r="S82" s="70">
        <v>0.55637722627139896</v>
      </c>
      <c r="T82" s="95"/>
      <c r="U82" s="91" t="s">
        <v>136</v>
      </c>
    </row>
    <row r="83" spans="2:21" ht="15.75">
      <c r="B83" s="83" t="s">
        <v>160</v>
      </c>
      <c r="C83" s="77">
        <v>1.3342625720818702</v>
      </c>
      <c r="D83" s="77">
        <v>2.67174433304745</v>
      </c>
      <c r="E83" s="77">
        <v>4.2332060088939896</v>
      </c>
      <c r="F83" s="77">
        <v>6.2064863982609104</v>
      </c>
      <c r="G83" s="31"/>
      <c r="H83" s="77">
        <v>-9.4813590226294801E-7</v>
      </c>
      <c r="I83" s="77">
        <v>7.5769358485885602E-5</v>
      </c>
      <c r="J83" s="95"/>
      <c r="K83" s="99">
        <v>-0.99997164049061549</v>
      </c>
      <c r="L83" s="31"/>
      <c r="M83" s="77">
        <v>1.3342625720818702</v>
      </c>
      <c r="N83" s="77">
        <v>1.3374817609655798</v>
      </c>
      <c r="O83" s="77">
        <v>1.5614616758465396</v>
      </c>
      <c r="P83" s="77">
        <v>1.9732803893669209</v>
      </c>
      <c r="Q83" s="31"/>
      <c r="R83" s="77">
        <v>-9.4813590226294801E-7</v>
      </c>
      <c r="S83" s="77">
        <v>7.6717494388148547E-5</v>
      </c>
      <c r="T83" s="95"/>
      <c r="U83" s="99">
        <v>-0.99994264034349689</v>
      </c>
    </row>
    <row r="84" spans="2:21" ht="15.75">
      <c r="B84" s="78"/>
      <c r="C84" s="38"/>
      <c r="D84" s="38"/>
      <c r="E84" s="38"/>
      <c r="F84" s="38"/>
      <c r="G84" s="31"/>
      <c r="H84" s="38"/>
      <c r="I84" s="38"/>
      <c r="L84" s="31"/>
      <c r="M84" s="38"/>
      <c r="N84" s="38"/>
      <c r="O84" s="38"/>
      <c r="P84" s="38"/>
      <c r="Q84" s="31"/>
      <c r="R84" s="38"/>
      <c r="S84" s="38"/>
      <c r="T84" s="31"/>
      <c r="U84" s="79"/>
    </row>
    <row r="85" spans="2:21" ht="15" customHeight="1">
      <c r="B85" s="202" t="s">
        <v>222</v>
      </c>
    </row>
    <row r="86" spans="2:21" ht="15" customHeight="1"/>
    <row r="87" spans="2:21" ht="15" customHeight="1"/>
    <row r="88" spans="2:21" ht="15" customHeight="1"/>
    <row r="89" spans="2:21" ht="15" customHeight="1"/>
  </sheetData>
  <mergeCells count="4">
    <mergeCell ref="K9:K10"/>
    <mergeCell ref="U9:U10"/>
    <mergeCell ref="K48:K49"/>
    <mergeCell ref="U48:U49"/>
  </mergeCells>
  <pageMargins left="0.7" right="0.7" top="0.75" bottom="0.75" header="0.3" footer="0.3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AJ5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10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2" t="str">
        <f>+Index!B19</f>
        <v>Regional Data by Segments</v>
      </c>
      <c r="C2" s="12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/>
    <row r="4" spans="1:14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5" customHeight="1">
      <c r="C5" s="124" t="s">
        <v>206</v>
      </c>
      <c r="D5" s="124"/>
      <c r="E5" s="124"/>
      <c r="F5" s="107"/>
      <c r="G5" s="124" t="s">
        <v>172</v>
      </c>
      <c r="H5" s="124"/>
      <c r="I5" s="124"/>
      <c r="J5" s="107"/>
      <c r="K5" s="124" t="s">
        <v>4</v>
      </c>
      <c r="L5" s="124"/>
    </row>
    <row r="6" spans="1:14" ht="30" customHeight="1">
      <c r="B6" s="127" t="s">
        <v>0</v>
      </c>
      <c r="C6" s="125" t="s">
        <v>245</v>
      </c>
      <c r="D6" s="125" t="s">
        <v>244</v>
      </c>
      <c r="E6" s="126" t="s">
        <v>204</v>
      </c>
      <c r="F6" s="107"/>
      <c r="G6" s="125" t="s">
        <v>245</v>
      </c>
      <c r="H6" s="125" t="s">
        <v>244</v>
      </c>
      <c r="I6" s="126" t="s">
        <v>204</v>
      </c>
      <c r="J6" s="107"/>
      <c r="K6" s="125" t="s">
        <v>245</v>
      </c>
      <c r="L6" s="125" t="s">
        <v>244</v>
      </c>
    </row>
    <row r="7" spans="1:14" ht="15" customHeight="1">
      <c r="B7" s="108" t="s">
        <v>207</v>
      </c>
      <c r="C7" s="109">
        <v>1001.71473593</v>
      </c>
      <c r="D7" s="109">
        <v>879.71073435999995</v>
      </c>
      <c r="E7" s="110">
        <v>-0.12179515504155035</v>
      </c>
      <c r="F7" s="111"/>
      <c r="G7" s="109">
        <v>86.654169970196605</v>
      </c>
      <c r="H7" s="109">
        <v>77.4024949677423</v>
      </c>
      <c r="I7" s="110">
        <v>-0.10676549098140667</v>
      </c>
      <c r="J7" s="111"/>
      <c r="K7" s="112" t="s">
        <v>136</v>
      </c>
      <c r="L7" s="112" t="s">
        <v>136</v>
      </c>
    </row>
    <row r="8" spans="1:14" ht="15" customHeight="1">
      <c r="B8" s="113" t="s">
        <v>208</v>
      </c>
      <c r="C8" s="109">
        <v>277.52629352000002</v>
      </c>
      <c r="D8" s="109">
        <v>202.78327509000002</v>
      </c>
      <c r="E8" s="110">
        <v>-0.26931869222911531</v>
      </c>
      <c r="F8" s="111"/>
      <c r="G8" s="109">
        <v>30.449438098924201</v>
      </c>
      <c r="H8" s="109">
        <v>31.751150814985799</v>
      </c>
      <c r="I8" s="110">
        <v>4.2749974952988976E-2</v>
      </c>
      <c r="J8" s="111"/>
      <c r="K8" s="114">
        <v>0.75080115434432315</v>
      </c>
      <c r="L8" s="114">
        <v>0.71254965755903399</v>
      </c>
    </row>
    <row r="9" spans="1:14" ht="15" customHeight="1">
      <c r="B9" s="113" t="s">
        <v>209</v>
      </c>
      <c r="C9" s="109">
        <v>724.18844240999999</v>
      </c>
      <c r="D9" s="109">
        <v>676.92745926999999</v>
      </c>
      <c r="E9" s="110">
        <v>-6.5260615017165874E-2</v>
      </c>
      <c r="F9" s="111"/>
      <c r="G9" s="109">
        <v>35.424861796488599</v>
      </c>
      <c r="H9" s="109">
        <v>35.565891643408996</v>
      </c>
      <c r="I9" s="110">
        <v>3.9810980133273459E-3</v>
      </c>
      <c r="J9" s="111"/>
      <c r="K9" s="112" t="s">
        <v>136</v>
      </c>
      <c r="L9" s="112" t="s">
        <v>136</v>
      </c>
    </row>
    <row r="10" spans="1:14" ht="15" customHeight="1">
      <c r="B10" s="108" t="s">
        <v>210</v>
      </c>
      <c r="C10" s="109">
        <v>1114.98861962</v>
      </c>
      <c r="D10" s="109">
        <v>1112.8443767700001</v>
      </c>
      <c r="E10" s="110">
        <v>-1.9231073862715619E-3</v>
      </c>
      <c r="F10" s="111"/>
      <c r="G10" s="109">
        <v>61.993109385565702</v>
      </c>
      <c r="H10" s="109">
        <v>15.861627629781299</v>
      </c>
      <c r="I10" s="110">
        <v>-0.74413886015734398</v>
      </c>
      <c r="J10" s="111"/>
      <c r="K10" s="112">
        <v>0.93092451517887109</v>
      </c>
      <c r="L10" s="112">
        <v>1.0009266772016534</v>
      </c>
    </row>
    <row r="11" spans="1:14" ht="15" customHeight="1">
      <c r="B11" s="108" t="s">
        <v>211</v>
      </c>
      <c r="C11" s="109">
        <v>1269.6955167199999</v>
      </c>
      <c r="D11" s="109">
        <v>1319.10888903</v>
      </c>
      <c r="E11" s="110">
        <v>3.8917497667196238E-2</v>
      </c>
      <c r="F11" s="111"/>
      <c r="G11" s="109">
        <v>10.8089957293022</v>
      </c>
      <c r="H11" s="109">
        <v>56.2242069245846</v>
      </c>
      <c r="I11" s="110">
        <v>4.2016124654546685</v>
      </c>
      <c r="J11" s="111"/>
      <c r="K11" s="112">
        <v>1.0118444747487916</v>
      </c>
      <c r="L11" s="112">
        <v>0.94592958268654459</v>
      </c>
    </row>
    <row r="12" spans="1:14" ht="15" customHeight="1">
      <c r="B12" s="108" t="s">
        <v>212</v>
      </c>
      <c r="C12" s="109">
        <v>722.04711658000008</v>
      </c>
      <c r="D12" s="109">
        <v>762.39166562000003</v>
      </c>
      <c r="E12" s="110">
        <v>5.5875230457387924E-2</v>
      </c>
      <c r="F12" s="111"/>
      <c r="G12" s="109">
        <v>6.7825012037167198</v>
      </c>
      <c r="H12" s="109">
        <v>-1.6074802551388401</v>
      </c>
      <c r="I12" s="110">
        <v>-1.2370040501073503</v>
      </c>
      <c r="J12" s="111"/>
      <c r="K12" s="112">
        <v>0.99340503800867186</v>
      </c>
      <c r="L12" s="112">
        <v>1.0306085094428357</v>
      </c>
    </row>
    <row r="13" spans="1:14" ht="15" customHeight="1"/>
    <row r="14" spans="1:14" ht="30" customHeight="1">
      <c r="B14" s="125" t="s">
        <v>8</v>
      </c>
      <c r="C14" s="125" t="s">
        <v>245</v>
      </c>
      <c r="D14" s="125" t="s">
        <v>244</v>
      </c>
      <c r="E14" s="126" t="s">
        <v>204</v>
      </c>
      <c r="F14" s="107"/>
      <c r="G14" s="125" t="s">
        <v>245</v>
      </c>
      <c r="H14" s="125" t="s">
        <v>244</v>
      </c>
      <c r="I14" s="126" t="s">
        <v>204</v>
      </c>
      <c r="J14" s="107"/>
      <c r="K14" s="125" t="s">
        <v>245</v>
      </c>
      <c r="L14" s="125" t="s">
        <v>244</v>
      </c>
    </row>
    <row r="15" spans="1:14" ht="15" customHeight="1">
      <c r="B15" s="108" t="s">
        <v>207</v>
      </c>
      <c r="C15" s="109">
        <v>551.269922732895</v>
      </c>
      <c r="D15" s="109">
        <v>669.36357420106197</v>
      </c>
      <c r="E15" s="110">
        <v>0.21422110403325323</v>
      </c>
      <c r="F15" s="111"/>
      <c r="G15" s="109">
        <v>-7.8429294919880608</v>
      </c>
      <c r="H15" s="109">
        <v>26.658589737596202</v>
      </c>
      <c r="I15" s="110">
        <v>4.3990602318724479</v>
      </c>
      <c r="J15" s="111"/>
      <c r="K15" s="112" t="s">
        <v>136</v>
      </c>
      <c r="L15" s="112" t="s">
        <v>136</v>
      </c>
    </row>
    <row r="16" spans="1:14" ht="15" customHeight="1">
      <c r="B16" s="113" t="s">
        <v>208</v>
      </c>
      <c r="C16" s="109">
        <v>517.36342685332602</v>
      </c>
      <c r="D16" s="109">
        <v>638.28394796209898</v>
      </c>
      <c r="E16" s="110">
        <v>0.23372452483591244</v>
      </c>
      <c r="F16" s="111"/>
      <c r="G16" s="109">
        <v>-10.7117883683682</v>
      </c>
      <c r="H16" s="109">
        <v>24.796884557707102</v>
      </c>
      <c r="I16" s="110">
        <v>3.3149154655568109</v>
      </c>
      <c r="J16" s="111"/>
      <c r="K16" s="114">
        <v>1.0382756413067369</v>
      </c>
      <c r="L16" s="114">
        <v>0.80347931028204522</v>
      </c>
    </row>
    <row r="17" spans="2:12" ht="15" customHeight="1">
      <c r="B17" s="113" t="s">
        <v>209</v>
      </c>
      <c r="C17" s="109">
        <v>33.906495879569498</v>
      </c>
      <c r="D17" s="109">
        <v>31.079626238963201</v>
      </c>
      <c r="E17" s="110">
        <v>-8.3372509227933503E-2</v>
      </c>
      <c r="F17" s="111"/>
      <c r="G17" s="109">
        <v>0.50209136603784699</v>
      </c>
      <c r="H17" s="109">
        <v>-1.5668854113419599</v>
      </c>
      <c r="I17" s="110">
        <v>-4.120717696674852</v>
      </c>
      <c r="J17" s="111"/>
      <c r="K17" s="112" t="s">
        <v>136</v>
      </c>
      <c r="L17" s="112" t="s">
        <v>136</v>
      </c>
    </row>
    <row r="18" spans="2:12" ht="15" customHeight="1">
      <c r="B18" s="108" t="s">
        <v>210</v>
      </c>
      <c r="C18" s="109">
        <v>221.682750518625</v>
      </c>
      <c r="D18" s="109">
        <v>312.342714830592</v>
      </c>
      <c r="E18" s="110">
        <v>0.40896264639386126</v>
      </c>
      <c r="F18" s="111"/>
      <c r="G18" s="109">
        <v>3.2821099899684598</v>
      </c>
      <c r="H18" s="109">
        <v>-24.3826995793405</v>
      </c>
      <c r="I18" s="110">
        <v>-8.428970891854485</v>
      </c>
      <c r="J18" s="111"/>
      <c r="K18" s="112">
        <v>1.0280682564443981</v>
      </c>
      <c r="L18" s="112">
        <v>1.2030531118631425</v>
      </c>
    </row>
    <row r="19" spans="2:12" ht="15" customHeight="1">
      <c r="B19" s="108" t="s">
        <v>211</v>
      </c>
      <c r="C19" s="109">
        <v>822.09728740916489</v>
      </c>
      <c r="D19" s="109">
        <v>1257.8908641532498</v>
      </c>
      <c r="E19" s="110">
        <v>0.53009976242287093</v>
      </c>
      <c r="F19" s="111"/>
      <c r="G19" s="109">
        <v>31.759472260660402</v>
      </c>
      <c r="H19" s="109">
        <v>36.398967650513306</v>
      </c>
      <c r="I19" s="110">
        <v>0.14608225702792049</v>
      </c>
      <c r="J19" s="111"/>
      <c r="K19" s="112">
        <v>0.77270358836913478</v>
      </c>
      <c r="L19" s="112">
        <v>0.82443587306451538</v>
      </c>
    </row>
    <row r="20" spans="2:12" ht="15" customHeight="1"/>
    <row r="21" spans="2:12" ht="30" customHeight="1">
      <c r="B21" s="125" t="s">
        <v>9</v>
      </c>
      <c r="C21" s="125" t="s">
        <v>245</v>
      </c>
      <c r="D21" s="125" t="s">
        <v>244</v>
      </c>
      <c r="E21" s="126" t="s">
        <v>204</v>
      </c>
      <c r="F21" s="107"/>
      <c r="G21" s="125" t="s">
        <v>245</v>
      </c>
      <c r="H21" s="125" t="s">
        <v>244</v>
      </c>
      <c r="I21" s="126" t="s">
        <v>204</v>
      </c>
      <c r="J21" s="107"/>
      <c r="K21" s="125" t="s">
        <v>245</v>
      </c>
      <c r="L21" s="125" t="s">
        <v>244</v>
      </c>
    </row>
    <row r="22" spans="2:12" ht="15" customHeight="1">
      <c r="B22" s="108" t="s">
        <v>207</v>
      </c>
      <c r="C22" s="109">
        <v>188.398980384688</v>
      </c>
      <c r="D22" s="109">
        <v>233.014283944867</v>
      </c>
      <c r="E22" s="110">
        <v>0.23681287164654463</v>
      </c>
      <c r="F22" s="111"/>
      <c r="G22" s="109">
        <v>-5.0467243036822298</v>
      </c>
      <c r="H22" s="109">
        <v>2.4188520502180499</v>
      </c>
      <c r="I22" s="110">
        <v>1.4792914977450202</v>
      </c>
      <c r="J22" s="111"/>
      <c r="K22" s="112" t="s">
        <v>136</v>
      </c>
      <c r="L22" s="112" t="s">
        <v>136</v>
      </c>
    </row>
    <row r="23" spans="2:12" ht="15" customHeight="1">
      <c r="B23" s="113" t="s">
        <v>208</v>
      </c>
      <c r="C23" s="109">
        <v>151.693245440505</v>
      </c>
      <c r="D23" s="109">
        <v>193.03482450048898</v>
      </c>
      <c r="E23" s="110">
        <v>0.27253407981305539</v>
      </c>
      <c r="F23" s="111"/>
      <c r="G23" s="109">
        <v>-5.60939538340679</v>
      </c>
      <c r="H23" s="109">
        <v>1.11641023762918</v>
      </c>
      <c r="I23" s="110">
        <v>1.1990250573050432</v>
      </c>
      <c r="J23" s="111"/>
      <c r="K23" s="114">
        <v>1.1946534154730151</v>
      </c>
      <c r="L23" s="114">
        <v>1.0284801944111484</v>
      </c>
    </row>
    <row r="24" spans="2:12" ht="15" customHeight="1">
      <c r="B24" s="113" t="s">
        <v>209</v>
      </c>
      <c r="C24" s="109">
        <v>36.705734944183504</v>
      </c>
      <c r="D24" s="109">
        <v>39.979459444377497</v>
      </c>
      <c r="E24" s="110">
        <v>8.9188365392279284E-2</v>
      </c>
      <c r="F24" s="111"/>
      <c r="G24" s="109">
        <v>0.56267107972451802</v>
      </c>
      <c r="H24" s="109">
        <v>1.3024418125889199</v>
      </c>
      <c r="I24" s="110">
        <v>1.3147480997718797</v>
      </c>
      <c r="J24" s="111"/>
      <c r="K24" s="112" t="s">
        <v>136</v>
      </c>
      <c r="L24" s="112" t="s">
        <v>136</v>
      </c>
    </row>
    <row r="25" spans="2:12" ht="15" customHeight="1">
      <c r="B25" s="108" t="s">
        <v>210</v>
      </c>
      <c r="C25" s="109">
        <v>112.003999200539</v>
      </c>
      <c r="D25" s="109">
        <v>136.01757305068699</v>
      </c>
      <c r="E25" s="110">
        <v>0.21439925379050601</v>
      </c>
      <c r="F25" s="111"/>
      <c r="G25" s="109">
        <v>11.3424803796755</v>
      </c>
      <c r="H25" s="109">
        <v>0.99565090663891598</v>
      </c>
      <c r="I25" s="110">
        <v>-0.91221929654619327</v>
      </c>
      <c r="J25" s="111"/>
      <c r="K25" s="112">
        <v>0.91202853935656103</v>
      </c>
      <c r="L25" s="112">
        <v>1.0238529049160832</v>
      </c>
    </row>
    <row r="26" spans="2:12" ht="15" customHeight="1">
      <c r="B26" s="108" t="s">
        <v>211</v>
      </c>
      <c r="C26" s="109">
        <v>809.27787588737499</v>
      </c>
      <c r="D26" s="109">
        <v>458.04718763303197</v>
      </c>
      <c r="E26" s="110">
        <v>-0.43400505403563366</v>
      </c>
      <c r="F26" s="111"/>
      <c r="G26" s="109">
        <v>16.788346448595199</v>
      </c>
      <c r="H26" s="109">
        <v>13.4666002990261</v>
      </c>
      <c r="I26" s="110">
        <v>-0.19786023356976015</v>
      </c>
      <c r="J26" s="111"/>
      <c r="K26" s="112">
        <v>0.7404390311001382</v>
      </c>
      <c r="L26" s="112">
        <v>0.82652146170314023</v>
      </c>
    </row>
    <row r="27" spans="2:12" ht="15" customHeight="1">
      <c r="B27" s="108" t="s">
        <v>212</v>
      </c>
      <c r="C27" s="109">
        <v>234.894148564136</v>
      </c>
      <c r="D27" s="109">
        <v>295.57872453738099</v>
      </c>
      <c r="E27" s="110">
        <v>0.25834860657108083</v>
      </c>
      <c r="F27" s="111"/>
      <c r="G27" s="109">
        <v>0.75132823694144002</v>
      </c>
      <c r="H27" s="109">
        <v>5.5591788309250694</v>
      </c>
      <c r="I27" s="110" t="s">
        <v>136</v>
      </c>
      <c r="J27" s="111"/>
      <c r="K27" s="112">
        <v>1.0147778688156768</v>
      </c>
      <c r="L27" s="112">
        <v>0.97873494872217126</v>
      </c>
    </row>
    <row r="28" spans="2:12" ht="15" customHeight="1"/>
    <row r="29" spans="2:12" ht="30" customHeight="1">
      <c r="B29" s="125" t="s">
        <v>10</v>
      </c>
      <c r="C29" s="125" t="s">
        <v>245</v>
      </c>
      <c r="D29" s="125" t="s">
        <v>244</v>
      </c>
      <c r="E29" s="126" t="s">
        <v>204</v>
      </c>
      <c r="F29" s="107"/>
      <c r="G29" s="125" t="s">
        <v>245</v>
      </c>
      <c r="H29" s="125" t="s">
        <v>244</v>
      </c>
      <c r="I29" s="126" t="s">
        <v>204</v>
      </c>
      <c r="J29" s="107"/>
      <c r="K29" s="125" t="s">
        <v>245</v>
      </c>
      <c r="L29" s="125" t="s">
        <v>244</v>
      </c>
    </row>
    <row r="30" spans="2:12" ht="15" customHeight="1">
      <c r="B30" s="108" t="s">
        <v>207</v>
      </c>
      <c r="C30" s="109">
        <v>115.298181918723</v>
      </c>
      <c r="D30" s="109">
        <v>156.36178313311001</v>
      </c>
      <c r="E30" s="110">
        <v>0.35615133327370174</v>
      </c>
      <c r="F30" s="111"/>
      <c r="G30" s="109">
        <v>-6.0259598062898405</v>
      </c>
      <c r="H30" s="109">
        <v>26.517595853111498</v>
      </c>
      <c r="I30" s="110" t="s">
        <v>136</v>
      </c>
      <c r="J30" s="111"/>
      <c r="K30" s="112" t="s">
        <v>136</v>
      </c>
      <c r="L30" s="112" t="s">
        <v>136</v>
      </c>
    </row>
    <row r="31" spans="2:12" ht="15" customHeight="1">
      <c r="B31" s="113" t="s">
        <v>208</v>
      </c>
      <c r="C31" s="109">
        <v>86.406364037081104</v>
      </c>
      <c r="D31" s="109">
        <v>116.15196963211099</v>
      </c>
      <c r="E31" s="110">
        <v>0.34425248564173611</v>
      </c>
      <c r="F31" s="111"/>
      <c r="G31" s="109">
        <v>-10.6332854023567</v>
      </c>
      <c r="H31" s="109">
        <v>15.371643194746401</v>
      </c>
      <c r="I31" s="110">
        <v>2.4456155941548903</v>
      </c>
      <c r="J31" s="111"/>
      <c r="K31" s="114">
        <v>1.2918412184157766</v>
      </c>
      <c r="L31" s="114">
        <v>0.92733125256549853</v>
      </c>
    </row>
    <row r="32" spans="2:12" ht="15" customHeight="1">
      <c r="B32" s="113" t="s">
        <v>209</v>
      </c>
      <c r="C32" s="109">
        <v>28.8918178816416</v>
      </c>
      <c r="D32" s="109">
        <v>40.209813500999999</v>
      </c>
      <c r="E32" s="110">
        <v>0.39173705392037877</v>
      </c>
      <c r="F32" s="111"/>
      <c r="G32" s="109">
        <v>4.3698889618898598</v>
      </c>
      <c r="H32" s="109">
        <v>10.6764686795328</v>
      </c>
      <c r="I32" s="110">
        <v>1.4431899237356167</v>
      </c>
      <c r="J32" s="111"/>
      <c r="K32" s="112" t="s">
        <v>136</v>
      </c>
      <c r="L32" s="112" t="s">
        <v>136</v>
      </c>
    </row>
    <row r="33" spans="2:12" ht="15" customHeight="1">
      <c r="B33" s="108" t="s">
        <v>210</v>
      </c>
      <c r="C33" s="109">
        <v>174.80413130124899</v>
      </c>
      <c r="D33" s="109">
        <v>231.32299172790101</v>
      </c>
      <c r="E33" s="110">
        <v>0.32332680015010717</v>
      </c>
      <c r="F33" s="111"/>
      <c r="G33" s="109">
        <v>16.753848181111199</v>
      </c>
      <c r="H33" s="109">
        <v>8.0260845391542404</v>
      </c>
      <c r="I33" s="110">
        <v>-0.5209408338674637</v>
      </c>
      <c r="J33" s="111"/>
      <c r="K33" s="112">
        <v>0.94070819035402775</v>
      </c>
      <c r="L33" s="112">
        <v>1.0526549462470545</v>
      </c>
    </row>
    <row r="34" spans="2:12" ht="15" customHeight="1">
      <c r="B34" s="108" t="s">
        <v>211</v>
      </c>
      <c r="C34" s="109">
        <v>376.246483815678</v>
      </c>
      <c r="D34" s="109">
        <v>454.48416814958</v>
      </c>
      <c r="E34" s="110">
        <v>0.20794263255422316</v>
      </c>
      <c r="F34" s="111"/>
      <c r="G34" s="109">
        <v>15.755983592664</v>
      </c>
      <c r="H34" s="109">
        <v>-0.97851603791318198</v>
      </c>
      <c r="I34" s="110">
        <v>-1.062104408281358</v>
      </c>
      <c r="J34" s="111"/>
      <c r="K34" s="112">
        <v>0.87666952158076394</v>
      </c>
      <c r="L34" s="112">
        <v>1.0611247630703882</v>
      </c>
    </row>
    <row r="35" spans="2:12" ht="15" customHeight="1">
      <c r="B35" s="108" t="s">
        <v>212</v>
      </c>
      <c r="C35" s="109">
        <v>84.85957598713469</v>
      </c>
      <c r="D35" s="109">
        <v>104.77076710863999</v>
      </c>
      <c r="E35" s="110">
        <v>0.23463693861166562</v>
      </c>
      <c r="F35" s="111"/>
      <c r="G35" s="109">
        <v>2.8309989315191904</v>
      </c>
      <c r="H35" s="109">
        <v>7.1998955756750798</v>
      </c>
      <c r="I35" s="110">
        <v>1.5432350028515982</v>
      </c>
      <c r="J35" s="111"/>
      <c r="K35" s="112">
        <v>1.0463212483325228</v>
      </c>
      <c r="L35" s="112">
        <v>0.98801104435016518</v>
      </c>
    </row>
    <row r="36" spans="2:12" ht="15" customHeight="1"/>
    <row r="37" spans="2:12" ht="30" customHeight="1">
      <c r="B37" s="125" t="s">
        <v>7</v>
      </c>
      <c r="C37" s="125" t="s">
        <v>245</v>
      </c>
      <c r="D37" s="125" t="s">
        <v>244</v>
      </c>
      <c r="E37" s="126" t="s">
        <v>204</v>
      </c>
      <c r="F37" s="107"/>
      <c r="G37" s="125" t="s">
        <v>245</v>
      </c>
      <c r="H37" s="125" t="s">
        <v>244</v>
      </c>
      <c r="I37" s="126" t="s">
        <v>204</v>
      </c>
      <c r="J37" s="107"/>
      <c r="K37" s="125" t="s">
        <v>245</v>
      </c>
      <c r="L37" s="125" t="s">
        <v>244</v>
      </c>
    </row>
    <row r="38" spans="2:12" ht="15" customHeight="1">
      <c r="B38" s="108" t="s">
        <v>207</v>
      </c>
      <c r="C38" s="109">
        <v>0.48888836071549502</v>
      </c>
      <c r="D38" s="109">
        <v>0.45284518640536997</v>
      </c>
      <c r="E38" s="110">
        <v>-7.3724754374138404E-2</v>
      </c>
      <c r="F38" s="111"/>
      <c r="G38" s="109">
        <v>0.46817409717099401</v>
      </c>
      <c r="H38" s="109">
        <v>0.13022205529059702</v>
      </c>
      <c r="I38" s="110">
        <v>-0.72185121714874523</v>
      </c>
      <c r="J38" s="111"/>
      <c r="K38" s="112" t="s">
        <v>136</v>
      </c>
      <c r="L38" s="112" t="s">
        <v>136</v>
      </c>
    </row>
    <row r="39" spans="2:12" ht="15" customHeight="1">
      <c r="B39" s="108" t="s">
        <v>210</v>
      </c>
      <c r="C39" s="109">
        <v>653.72421710093897</v>
      </c>
      <c r="D39" s="109">
        <v>736.54099251298805</v>
      </c>
      <c r="E39" s="110">
        <v>0.12668457622591281</v>
      </c>
      <c r="F39" s="111"/>
      <c r="G39" s="109">
        <v>37.492432003015303</v>
      </c>
      <c r="H39" s="109">
        <v>2.8689980118313203</v>
      </c>
      <c r="I39" s="110">
        <v>-0.92347794318595855</v>
      </c>
      <c r="J39" s="111"/>
      <c r="K39" s="112">
        <v>0.95959893804847163</v>
      </c>
      <c r="L39" s="112">
        <v>1.0416951017684528</v>
      </c>
    </row>
    <row r="40" spans="2:12" ht="15" customHeight="1">
      <c r="B40" s="108" t="s">
        <v>211</v>
      </c>
      <c r="C40" s="109">
        <v>345.06413091151603</v>
      </c>
      <c r="D40" s="109">
        <v>383.65769396185505</v>
      </c>
      <c r="E40" s="110">
        <v>0.11184460972049126</v>
      </c>
      <c r="F40" s="111"/>
      <c r="G40" s="109">
        <v>11.522027989372599</v>
      </c>
      <c r="H40" s="109">
        <v>26.599344588697001</v>
      </c>
      <c r="I40" s="110">
        <v>1.308564483025995</v>
      </c>
      <c r="J40" s="111"/>
      <c r="K40" s="112">
        <v>1.0833538992124714</v>
      </c>
      <c r="L40" s="112">
        <v>0.93023778471741458</v>
      </c>
    </row>
    <row r="41" spans="2:12" ht="15" customHeight="1">
      <c r="B41" s="108" t="s">
        <v>212</v>
      </c>
      <c r="C41" s="109">
        <v>23.744481896767898</v>
      </c>
      <c r="D41" s="109">
        <v>21.793820618945702</v>
      </c>
      <c r="E41" s="110">
        <v>-8.2152193772975945E-2</v>
      </c>
      <c r="F41" s="111"/>
      <c r="G41" s="109">
        <v>0.26399758910341198</v>
      </c>
      <c r="H41" s="109">
        <v>-0.78751877484046806</v>
      </c>
      <c r="I41" s="110" t="s">
        <v>136</v>
      </c>
      <c r="J41" s="111"/>
      <c r="K41" s="112">
        <v>0.99357100415199229</v>
      </c>
      <c r="L41" s="112">
        <v>1.0401466154228944</v>
      </c>
    </row>
    <row r="42" spans="2:12" ht="15" customHeight="1"/>
    <row r="43" spans="2:12" ht="30" customHeight="1">
      <c r="B43" s="125" t="s">
        <v>151</v>
      </c>
      <c r="C43" s="125" t="s">
        <v>245</v>
      </c>
      <c r="D43" s="125" t="s">
        <v>244</v>
      </c>
      <c r="E43" s="126" t="s">
        <v>204</v>
      </c>
      <c r="F43" s="107"/>
      <c r="G43" s="125" t="s">
        <v>245</v>
      </c>
      <c r="H43" s="125" t="s">
        <v>244</v>
      </c>
      <c r="I43" s="126" t="s">
        <v>204</v>
      </c>
      <c r="J43" s="107"/>
      <c r="K43" s="125" t="s">
        <v>245</v>
      </c>
      <c r="L43" s="125" t="s">
        <v>244</v>
      </c>
    </row>
    <row r="44" spans="2:12" ht="15" customHeight="1">
      <c r="B44" s="108" t="s">
        <v>207</v>
      </c>
      <c r="C44" s="109">
        <v>172.873441616185</v>
      </c>
      <c r="D44" s="109">
        <v>155.878193684233</v>
      </c>
      <c r="E44" s="110">
        <v>-9.8310346419116207E-2</v>
      </c>
      <c r="F44" s="111"/>
      <c r="G44" s="109">
        <v>1.4017032008044501</v>
      </c>
      <c r="H44" s="109">
        <v>2.1566267369656096</v>
      </c>
      <c r="I44" s="110">
        <v>0.53857588091965691</v>
      </c>
      <c r="J44" s="111"/>
      <c r="K44" s="112" t="s">
        <v>136</v>
      </c>
      <c r="L44" s="112" t="s">
        <v>136</v>
      </c>
    </row>
    <row r="45" spans="2:12" ht="15" customHeight="1">
      <c r="B45" s="113" t="s">
        <v>208</v>
      </c>
      <c r="C45" s="109">
        <v>13.0651171299043</v>
      </c>
      <c r="D45" s="109">
        <v>13.3000388226433</v>
      </c>
      <c r="E45" s="110">
        <v>1.7980833267946455E-2</v>
      </c>
      <c r="F45" s="111"/>
      <c r="G45" s="109">
        <v>9.9436623436092303E-2</v>
      </c>
      <c r="H45" s="109">
        <v>0.89046812530084107</v>
      </c>
      <c r="I45" s="110">
        <v>7.9551323700481742</v>
      </c>
      <c r="J45" s="111"/>
      <c r="K45" s="114">
        <v>0.80489664133550509</v>
      </c>
      <c r="L45" s="114">
        <v>0.29639464841016983</v>
      </c>
    </row>
    <row r="46" spans="2:12" ht="15" customHeight="1">
      <c r="B46" s="113" t="s">
        <v>209</v>
      </c>
      <c r="C46" s="109">
        <v>159.80832448628101</v>
      </c>
      <c r="D46" s="109">
        <v>142.57815486159001</v>
      </c>
      <c r="E46" s="110">
        <v>-0.10781772276306015</v>
      </c>
      <c r="F46" s="111"/>
      <c r="G46" s="109">
        <v>1.3044998773683301</v>
      </c>
      <c r="H46" s="109">
        <v>1.3381825366647999</v>
      </c>
      <c r="I46" s="110">
        <v>2.5820362179274806E-2</v>
      </c>
      <c r="J46" s="111"/>
      <c r="K46" s="112" t="s">
        <v>136</v>
      </c>
      <c r="L46" s="112" t="s">
        <v>136</v>
      </c>
    </row>
    <row r="47" spans="2:12" ht="15" customHeight="1">
      <c r="B47" s="108" t="s">
        <v>210</v>
      </c>
      <c r="C47" s="109">
        <v>421.00828169944299</v>
      </c>
      <c r="D47" s="109">
        <v>414.02952412779001</v>
      </c>
      <c r="E47" s="110">
        <v>-1.657629522982899E-2</v>
      </c>
      <c r="F47" s="111"/>
      <c r="G47" s="109">
        <v>13.562212505010001</v>
      </c>
      <c r="H47" s="109">
        <v>-3.6236922760285202</v>
      </c>
      <c r="I47" s="110">
        <v>-1.2671903477909592</v>
      </c>
      <c r="J47" s="111"/>
      <c r="K47" s="112">
        <v>1.0091582696330572</v>
      </c>
      <c r="L47" s="112">
        <v>1.1348463486656266</v>
      </c>
    </row>
    <row r="48" spans="2:12" ht="15" customHeight="1">
      <c r="B48" s="108" t="s">
        <v>211</v>
      </c>
      <c r="C48" s="109">
        <v>69.0980498922316</v>
      </c>
      <c r="D48" s="109">
        <v>63.022852858399304</v>
      </c>
      <c r="E48" s="110">
        <v>-8.7921396382494799E-2</v>
      </c>
      <c r="F48" s="111"/>
      <c r="G48" s="109">
        <v>2.1401053434435897</v>
      </c>
      <c r="H48" s="109">
        <v>1.8190512285307701</v>
      </c>
      <c r="I48" s="110">
        <v>-0.15001790257493566</v>
      </c>
      <c r="J48" s="111"/>
      <c r="K48" s="112">
        <v>0.98589718003965399</v>
      </c>
      <c r="L48" s="112">
        <v>0.95663746948153272</v>
      </c>
    </row>
    <row r="49" spans="2:12" ht="15" customHeight="1">
      <c r="B49" s="108" t="s">
        <v>212</v>
      </c>
      <c r="C49" s="109">
        <v>63.736039641053004</v>
      </c>
      <c r="D49" s="109">
        <v>64.9538943440851</v>
      </c>
      <c r="E49" s="110">
        <v>1.9107787523209453E-2</v>
      </c>
      <c r="F49" s="111"/>
      <c r="G49" s="109">
        <v>2.2966944697520897</v>
      </c>
      <c r="H49" s="109">
        <v>-3.7053969261672601</v>
      </c>
      <c r="I49" s="110">
        <v>-2.6133608431456836</v>
      </c>
      <c r="J49" s="111"/>
      <c r="K49" s="112">
        <v>1.0371852558564791</v>
      </c>
      <c r="L49" s="112">
        <v>1.2713373573124422</v>
      </c>
    </row>
    <row r="50" spans="2:12" ht="15" customHeight="1"/>
    <row r="51" spans="2:12" ht="15" customHeight="1">
      <c r="B51" s="108" t="s">
        <v>222</v>
      </c>
    </row>
    <row r="52" spans="2:12" ht="15" customHeight="1">
      <c r="B52" s="108"/>
    </row>
  </sheetData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V75"/>
  <sheetViews>
    <sheetView showGridLines="0" showRowColHeaders="0" zoomScale="70" zoomScaleNormal="70" zoomScaleSheetLayoutView="80" workbookViewId="0">
      <pane ySplit="4" topLeftCell="A5" activePane="bottomLeft" state="frozen"/>
      <selection activeCell="K7" sqref="K7:U37"/>
      <selection pane="bottomLeft" activeCell="A5" sqref="A5"/>
    </sheetView>
  </sheetViews>
  <sheetFormatPr baseColWidth="10" defaultColWidth="0" defaultRowHeight="14.25" zeroHeight="1"/>
  <cols>
    <col min="1" max="1" width="5.85546875" style="195" customWidth="1"/>
    <col min="2" max="2" width="64.5703125" style="130" bestFit="1" customWidth="1"/>
    <col min="3" max="3" width="12.7109375" style="130" customWidth="1"/>
    <col min="4" max="4" width="16" style="131" bestFit="1" customWidth="1"/>
    <col min="5" max="5" width="5.85546875" style="194" customWidth="1"/>
    <col min="6" max="6" width="17.7109375" style="130" bestFit="1" customWidth="1"/>
    <col min="7" max="7" width="2.28515625" style="130" customWidth="1"/>
    <col min="8" max="8" width="16.7109375" style="130" customWidth="1"/>
    <col min="9" max="9" width="13" style="130" bestFit="1" customWidth="1"/>
    <col min="10" max="10" width="2.28515625" style="130" customWidth="1"/>
    <col min="11" max="11" width="13.7109375" style="130" bestFit="1" customWidth="1"/>
    <col min="12" max="12" width="14.140625" style="130" bestFit="1" customWidth="1"/>
    <col min="13" max="13" width="2.28515625" style="194" customWidth="1"/>
    <col min="14" max="14" width="36" style="194" customWidth="1"/>
    <col min="15" max="16" width="11.42578125" style="194" customWidth="1"/>
    <col min="17" max="18" width="16.5703125" style="206" hidden="1" customWidth="1"/>
    <col min="19" max="21" width="11.42578125" style="206" hidden="1" customWidth="1"/>
    <col min="22" max="22" width="15.85546875" style="206" hidden="1" customWidth="1"/>
    <col min="23" max="16384" width="11.42578125" style="206" hidden="1"/>
  </cols>
  <sheetData>
    <row r="1" spans="1:20" s="204" customFormat="1" ht="15">
      <c r="A1" s="128"/>
      <c r="B1" s="129"/>
      <c r="C1" s="130"/>
      <c r="D1" s="131"/>
      <c r="E1" s="132"/>
      <c r="F1" s="130"/>
      <c r="G1" s="130"/>
      <c r="H1" s="130"/>
      <c r="I1" s="130"/>
      <c r="J1" s="130"/>
      <c r="K1" s="130"/>
      <c r="L1" s="130"/>
      <c r="M1" s="132"/>
      <c r="N1" s="132"/>
      <c r="O1" s="132"/>
      <c r="P1" s="132"/>
    </row>
    <row r="2" spans="1:20" s="204" customFormat="1" ht="15">
      <c r="A2" s="128"/>
      <c r="B2" s="129"/>
      <c r="C2" s="130"/>
      <c r="D2" s="131"/>
      <c r="E2" s="132"/>
      <c r="F2" s="130"/>
      <c r="G2" s="130"/>
      <c r="H2" s="130"/>
      <c r="I2" s="130"/>
      <c r="J2" s="130"/>
      <c r="K2" s="130"/>
      <c r="L2" s="130"/>
      <c r="M2" s="132"/>
      <c r="N2" s="132"/>
      <c r="O2" s="132"/>
      <c r="P2" s="132"/>
      <c r="S2" s="205"/>
    </row>
    <row r="3" spans="1:20" s="204" customFormat="1" ht="20.100000000000001" customHeight="1">
      <c r="A3" s="131"/>
      <c r="B3" s="194" t="s">
        <v>226</v>
      </c>
      <c r="C3" s="223" t="s">
        <v>224</v>
      </c>
      <c r="D3" s="223"/>
      <c r="E3" s="132"/>
      <c r="F3" s="130"/>
      <c r="G3" s="130"/>
      <c r="H3" s="224" t="s">
        <v>235</v>
      </c>
      <c r="I3" s="224"/>
      <c r="J3" s="130"/>
      <c r="K3" s="224" t="s">
        <v>217</v>
      </c>
      <c r="L3" s="224"/>
      <c r="M3" s="132"/>
      <c r="N3" s="132"/>
      <c r="O3" s="132"/>
      <c r="P3" s="132"/>
      <c r="S3" s="205"/>
    </row>
    <row r="4" spans="1:20" ht="26.25" customHeight="1">
      <c r="B4" s="133" t="s">
        <v>227</v>
      </c>
      <c r="C4" s="134" t="s">
        <v>248</v>
      </c>
      <c r="D4" s="135" t="s">
        <v>225</v>
      </c>
      <c r="F4" s="184" t="str">
        <f>+MID(C4,1,5)&amp;" Current"</f>
        <v>Q2'22 Current</v>
      </c>
      <c r="H4" s="184" t="s">
        <v>213</v>
      </c>
      <c r="I4" s="184" t="s">
        <v>214</v>
      </c>
      <c r="K4" s="184" t="s">
        <v>213</v>
      </c>
      <c r="L4" s="184" t="s">
        <v>214</v>
      </c>
      <c r="N4" s="132"/>
    </row>
    <row r="5" spans="1:20" ht="15">
      <c r="B5" s="136"/>
      <c r="C5" s="137"/>
      <c r="D5" s="138"/>
      <c r="F5" s="139"/>
      <c r="G5" s="139"/>
      <c r="H5" s="139"/>
      <c r="I5" s="137"/>
      <c r="J5" s="137"/>
      <c r="K5" s="137"/>
      <c r="L5" s="137"/>
      <c r="M5" s="140"/>
      <c r="N5" s="132"/>
    </row>
    <row r="6" spans="1:20" ht="39.950000000000003" customHeight="1">
      <c r="B6" s="141" t="s">
        <v>228</v>
      </c>
      <c r="C6" s="140"/>
      <c r="D6" s="142"/>
      <c r="F6" s="140"/>
      <c r="G6" s="140"/>
      <c r="H6" s="140"/>
      <c r="I6" s="140"/>
      <c r="J6" s="140"/>
      <c r="K6" s="140"/>
      <c r="L6" s="140"/>
      <c r="M6" s="140"/>
      <c r="N6" s="132"/>
      <c r="S6" s="207"/>
    </row>
    <row r="7" spans="1:20" s="209" customFormat="1" ht="39.950000000000003" customHeight="1">
      <c r="A7" s="196"/>
      <c r="B7" s="143" t="s">
        <v>176</v>
      </c>
      <c r="C7" s="144">
        <v>4563.8727902495129</v>
      </c>
      <c r="D7" s="145">
        <v>9</v>
      </c>
      <c r="E7" s="197"/>
      <c r="F7" s="144">
        <v>4738.2543164883218</v>
      </c>
      <c r="G7" s="144"/>
      <c r="H7" s="144">
        <v>174.38152623880887</v>
      </c>
      <c r="I7" s="146">
        <v>3.8209111921648331E-2</v>
      </c>
      <c r="J7" s="146"/>
      <c r="K7" s="147">
        <v>161.56185079652278</v>
      </c>
      <c r="L7" s="146">
        <v>3.5301006569184334E-2</v>
      </c>
      <c r="M7" s="148"/>
      <c r="N7" s="132"/>
      <c r="O7" s="149"/>
      <c r="P7" s="149"/>
      <c r="Q7" s="208"/>
      <c r="R7" s="208"/>
    </row>
    <row r="8" spans="1:20" s="209" customFormat="1" ht="39.950000000000003" customHeight="1">
      <c r="A8" s="196"/>
      <c r="B8" s="143" t="s">
        <v>181</v>
      </c>
      <c r="C8" s="144">
        <v>65.737265596959432</v>
      </c>
      <c r="D8" s="145">
        <v>9</v>
      </c>
      <c r="E8" s="197"/>
      <c r="F8" s="144">
        <v>51.054269478842002</v>
      </c>
      <c r="G8" s="144"/>
      <c r="H8" s="144">
        <v>-14.68299611811743</v>
      </c>
      <c r="I8" s="146">
        <v>-0.22335879025057237</v>
      </c>
      <c r="J8" s="146"/>
      <c r="K8" s="147">
        <v>-84.511196844489177</v>
      </c>
      <c r="L8" s="193">
        <v>-0.62339767742121932</v>
      </c>
      <c r="M8" s="197"/>
      <c r="N8" s="132"/>
      <c r="O8" s="149"/>
      <c r="P8" s="149"/>
      <c r="Q8" s="208"/>
      <c r="R8" s="210"/>
      <c r="S8" s="210"/>
    </row>
    <row r="9" spans="1:20" s="209" customFormat="1" ht="39.950000000000003" customHeight="1">
      <c r="A9" s="196"/>
      <c r="B9" s="143" t="s">
        <v>229</v>
      </c>
      <c r="C9" s="144">
        <v>131.92144835953926</v>
      </c>
      <c r="D9" s="145">
        <v>9</v>
      </c>
      <c r="E9" s="197"/>
      <c r="F9" s="144">
        <v>142.55469115533796</v>
      </c>
      <c r="G9" s="144"/>
      <c r="H9" s="144">
        <v>10.633242795798708</v>
      </c>
      <c r="I9" s="146">
        <v>8.0602835460226396E-2</v>
      </c>
      <c r="J9" s="146"/>
      <c r="K9" s="147">
        <v>36.43276287224235</v>
      </c>
      <c r="L9" s="146">
        <v>0.34331041153957065</v>
      </c>
      <c r="M9" s="148"/>
      <c r="N9" s="132"/>
      <c r="O9" s="149"/>
      <c r="P9" s="149"/>
      <c r="Q9" s="208"/>
      <c r="R9" s="210"/>
      <c r="S9" s="210"/>
    </row>
    <row r="10" spans="1:20" s="209" customFormat="1" ht="39.950000000000003" customHeight="1">
      <c r="A10" s="196"/>
      <c r="B10" s="150" t="s">
        <v>184</v>
      </c>
      <c r="C10" s="151">
        <v>197.76982506760982</v>
      </c>
      <c r="D10" s="152">
        <v>9</v>
      </c>
      <c r="E10" s="197"/>
      <c r="F10" s="151">
        <v>193.60896063417994</v>
      </c>
      <c r="G10" s="151"/>
      <c r="H10" s="151">
        <v>-4.1608644334298788</v>
      </c>
      <c r="I10" s="153">
        <v>-2.1038924578142493E-2</v>
      </c>
      <c r="J10" s="153"/>
      <c r="K10" s="154">
        <v>-48.078433972246842</v>
      </c>
      <c r="L10" s="153">
        <v>-0.19892818179673644</v>
      </c>
      <c r="M10" s="148"/>
      <c r="N10" s="132"/>
      <c r="O10" s="149"/>
      <c r="P10" s="149"/>
      <c r="Q10" s="208"/>
      <c r="R10" s="210"/>
      <c r="S10" s="210"/>
    </row>
    <row r="11" spans="1:20" s="209" customFormat="1" ht="39.950000000000003" customHeight="1">
      <c r="A11" s="196"/>
      <c r="B11" s="155" t="s">
        <v>230</v>
      </c>
      <c r="C11" s="156">
        <v>0.98119411701517434</v>
      </c>
      <c r="D11" s="157">
        <v>9</v>
      </c>
      <c r="E11" s="197"/>
      <c r="F11" s="156">
        <v>0.98612933149901338</v>
      </c>
      <c r="G11" s="156"/>
      <c r="H11" s="214">
        <v>0.49352144838390455</v>
      </c>
      <c r="I11" s="158">
        <v>5.0298043967611505E-3</v>
      </c>
      <c r="J11" s="158"/>
      <c r="K11" s="214">
        <v>2.7629190701336848</v>
      </c>
      <c r="L11" s="158">
        <v>2.8825442506814403E-2</v>
      </c>
      <c r="M11" s="148"/>
      <c r="N11" s="132"/>
      <c r="O11" s="149"/>
      <c r="P11" s="149"/>
      <c r="Q11" s="208"/>
      <c r="R11" s="225"/>
      <c r="S11" s="225"/>
      <c r="T11" s="225"/>
    </row>
    <row r="12" spans="1:20" s="209" customFormat="1" ht="39.950000000000003" customHeight="1">
      <c r="A12" s="196"/>
      <c r="B12" s="159" t="s">
        <v>231</v>
      </c>
      <c r="C12" s="144"/>
      <c r="D12" s="145"/>
      <c r="E12" s="197"/>
      <c r="F12" s="144"/>
      <c r="G12" s="144"/>
      <c r="H12" s="144"/>
      <c r="I12" s="146"/>
      <c r="J12" s="146"/>
      <c r="K12" s="147"/>
      <c r="L12" s="146"/>
      <c r="M12" s="148"/>
      <c r="N12" s="132"/>
      <c r="O12" s="149"/>
      <c r="P12" s="149"/>
      <c r="Q12" s="208"/>
    </row>
    <row r="13" spans="1:20" s="209" customFormat="1" ht="39.950000000000003" customHeight="1">
      <c r="A13" s="196"/>
      <c r="B13" s="143" t="s">
        <v>176</v>
      </c>
      <c r="C13" s="144">
        <v>1266.9358080687566</v>
      </c>
      <c r="D13" s="145">
        <v>9</v>
      </c>
      <c r="E13" s="197"/>
      <c r="F13" s="144">
        <v>1233.7145461636098</v>
      </c>
      <c r="G13" s="144"/>
      <c r="H13" s="144">
        <v>-33.221261905146775</v>
      </c>
      <c r="I13" s="146">
        <v>-2.6221740433548302E-2</v>
      </c>
      <c r="J13" s="146"/>
      <c r="K13" s="147">
        <v>43.435907746189969</v>
      </c>
      <c r="L13" s="146">
        <v>3.6492218161574108E-2</v>
      </c>
      <c r="M13" s="148"/>
      <c r="N13" s="132"/>
      <c r="O13" s="149"/>
      <c r="P13" s="149"/>
      <c r="Q13" s="208"/>
      <c r="R13" s="211"/>
      <c r="S13" s="211"/>
    </row>
    <row r="14" spans="1:20" s="209" customFormat="1" ht="39.950000000000003" customHeight="1">
      <c r="A14" s="196"/>
      <c r="B14" s="150" t="s">
        <v>186</v>
      </c>
      <c r="C14" s="151">
        <v>146.82205785882053</v>
      </c>
      <c r="D14" s="152">
        <v>9</v>
      </c>
      <c r="E14" s="197"/>
      <c r="F14" s="151">
        <v>177.81887599792816</v>
      </c>
      <c r="G14" s="151"/>
      <c r="H14" s="151">
        <v>30.996818139107631</v>
      </c>
      <c r="I14" s="153">
        <v>0.2111182651377439</v>
      </c>
      <c r="J14" s="153"/>
      <c r="K14" s="154">
        <v>101.63270265361811</v>
      </c>
      <c r="L14" s="153">
        <v>1.3340045600440771</v>
      </c>
      <c r="M14" s="148"/>
      <c r="N14" s="132"/>
      <c r="O14" s="149"/>
      <c r="P14" s="149"/>
      <c r="Q14" s="208"/>
      <c r="R14" s="211"/>
      <c r="S14" s="211"/>
    </row>
    <row r="15" spans="1:20" s="209" customFormat="1" ht="39.950000000000003" customHeight="1">
      <c r="A15" s="196"/>
      <c r="B15" s="160" t="s">
        <v>187</v>
      </c>
      <c r="C15" s="161">
        <v>-18.543956542435488</v>
      </c>
      <c r="D15" s="162">
        <v>9</v>
      </c>
      <c r="E15" s="197"/>
      <c r="F15" s="161">
        <v>0.20299601283772617</v>
      </c>
      <c r="G15" s="161"/>
      <c r="H15" s="161">
        <v>18.746952555273214</v>
      </c>
      <c r="I15" s="156">
        <v>-1.0109467476572864</v>
      </c>
      <c r="J15" s="156"/>
      <c r="K15" s="163">
        <v>-11.229364650215068</v>
      </c>
      <c r="L15" s="156">
        <v>-0.98224373610834637</v>
      </c>
      <c r="M15" s="148"/>
      <c r="N15" s="132"/>
      <c r="O15" s="149"/>
      <c r="P15" s="149"/>
      <c r="Q15" s="212"/>
      <c r="R15" s="211"/>
      <c r="S15" s="211"/>
    </row>
    <row r="16" spans="1:20" s="209" customFormat="1" ht="39.950000000000003" customHeight="1">
      <c r="A16" s="196"/>
      <c r="B16" s="164" t="s">
        <v>189</v>
      </c>
      <c r="C16" s="165">
        <v>324.99989671653208</v>
      </c>
      <c r="D16" s="166">
        <v>9</v>
      </c>
      <c r="E16" s="197"/>
      <c r="F16" s="165">
        <v>362.40837307687258</v>
      </c>
      <c r="G16" s="165"/>
      <c r="H16" s="165">
        <v>37.408476360340501</v>
      </c>
      <c r="I16" s="167">
        <v>0.11510304076486677</v>
      </c>
      <c r="J16" s="167"/>
      <c r="K16" s="168">
        <v>36.070039743093673</v>
      </c>
      <c r="L16" s="167">
        <v>0.11052958251827927</v>
      </c>
      <c r="M16" s="148"/>
      <c r="N16" s="132"/>
      <c r="O16" s="149"/>
      <c r="P16" s="149"/>
      <c r="Q16" s="208"/>
    </row>
    <row r="17" spans="1:19" s="209" customFormat="1" ht="15" customHeight="1">
      <c r="A17" s="196"/>
      <c r="B17" s="164"/>
      <c r="C17" s="165"/>
      <c r="D17" s="166"/>
      <c r="E17" s="197"/>
      <c r="F17" s="165"/>
      <c r="G17" s="165"/>
      <c r="H17" s="165"/>
      <c r="I17" s="167"/>
      <c r="J17" s="167"/>
      <c r="K17" s="168"/>
      <c r="L17" s="167"/>
      <c r="M17" s="148"/>
      <c r="N17" s="132"/>
      <c r="O17" s="149"/>
      <c r="P17" s="149"/>
      <c r="Q17" s="208"/>
    </row>
    <row r="18" spans="1:19" s="209" customFormat="1" ht="39.950000000000003" customHeight="1">
      <c r="A18" s="196"/>
      <c r="B18" s="141" t="s">
        <v>233</v>
      </c>
      <c r="C18" s="174">
        <v>169.65356193153815</v>
      </c>
      <c r="D18" s="169">
        <v>9</v>
      </c>
      <c r="E18" s="198"/>
      <c r="F18" s="174">
        <v>183.10841688734297</v>
      </c>
      <c r="G18" s="174"/>
      <c r="H18" s="174">
        <v>13.454854955804819</v>
      </c>
      <c r="I18" s="167">
        <v>7.9307824737769872E-2</v>
      </c>
      <c r="J18" s="167"/>
      <c r="K18" s="168">
        <v>-7.5617597095834412</v>
      </c>
      <c r="L18" s="167">
        <v>-3.9658848827569315E-2</v>
      </c>
      <c r="M18" s="172"/>
      <c r="N18" s="132"/>
      <c r="O18" s="149"/>
      <c r="P18" s="149"/>
      <c r="Q18" s="208"/>
      <c r="R18" s="210"/>
      <c r="S18" s="210"/>
    </row>
    <row r="19" spans="1:19" s="209" customFormat="1" ht="39.950000000000003" customHeight="1">
      <c r="A19" s="196"/>
      <c r="B19" s="170" t="s">
        <v>0</v>
      </c>
      <c r="C19" s="175">
        <v>112.96844403824258</v>
      </c>
      <c r="D19" s="171">
        <v>9</v>
      </c>
      <c r="E19" s="198"/>
      <c r="F19" s="175">
        <v>81.445391315038023</v>
      </c>
      <c r="G19" s="175"/>
      <c r="H19" s="175">
        <v>-31.523052723204557</v>
      </c>
      <c r="I19" s="146">
        <v>-0.27904299286031797</v>
      </c>
      <c r="J19" s="146"/>
      <c r="K19" s="147">
        <v>-16.299123044722975</v>
      </c>
      <c r="L19" s="146">
        <v>-0.16675230473530211</v>
      </c>
      <c r="M19" s="172"/>
      <c r="N19" s="132"/>
      <c r="O19" s="149"/>
      <c r="P19" s="149"/>
      <c r="Q19" s="208"/>
      <c r="R19" s="210"/>
      <c r="S19" s="210"/>
    </row>
    <row r="20" spans="1:19" s="209" customFormat="1" ht="39.950000000000003" customHeight="1">
      <c r="A20" s="196"/>
      <c r="B20" s="173" t="s">
        <v>8</v>
      </c>
      <c r="C20" s="175">
        <v>16.274504836744217</v>
      </c>
      <c r="D20" s="171">
        <v>9</v>
      </c>
      <c r="E20" s="198"/>
      <c r="F20" s="175">
        <v>32.563325756626497</v>
      </c>
      <c r="G20" s="175"/>
      <c r="H20" s="175">
        <v>16.28882091988228</v>
      </c>
      <c r="I20" s="146">
        <v>1.0008796632082926</v>
      </c>
      <c r="J20" s="146"/>
      <c r="K20" s="147">
        <v>10.5535690913172</v>
      </c>
      <c r="L20" s="146">
        <v>0.47949503721461939</v>
      </c>
      <c r="M20" s="176"/>
      <c r="N20" s="132"/>
      <c r="O20" s="149"/>
      <c r="P20" s="149"/>
      <c r="Q20" s="208"/>
      <c r="R20" s="210"/>
      <c r="S20" s="210"/>
    </row>
    <row r="21" spans="1:19" s="209" customFormat="1" ht="39.950000000000003" customHeight="1">
      <c r="A21" s="196"/>
      <c r="B21" s="173" t="s">
        <v>9</v>
      </c>
      <c r="C21" s="175">
        <v>15.986048516344729</v>
      </c>
      <c r="D21" s="171">
        <v>9</v>
      </c>
      <c r="E21" s="198"/>
      <c r="F21" s="175">
        <v>9.2064283376580036</v>
      </c>
      <c r="G21" s="175"/>
      <c r="H21" s="175">
        <v>-6.7796201786867254</v>
      </c>
      <c r="I21" s="146">
        <v>-0.42409605924534699</v>
      </c>
      <c r="J21" s="146"/>
      <c r="K21" s="147">
        <v>-0.4559039885789975</v>
      </c>
      <c r="L21" s="146">
        <v>-4.7183637778742127E-2</v>
      </c>
      <c r="M21" s="176"/>
      <c r="N21" s="132"/>
      <c r="O21" s="149"/>
      <c r="P21" s="149"/>
      <c r="Q21" s="208"/>
      <c r="R21" s="208"/>
    </row>
    <row r="22" spans="1:19" s="209" customFormat="1" ht="39.950000000000003" customHeight="1">
      <c r="A22" s="196"/>
      <c r="B22" s="173" t="s">
        <v>10</v>
      </c>
      <c r="C22" s="175">
        <v>14.220530501133407</v>
      </c>
      <c r="D22" s="171">
        <v>8</v>
      </c>
      <c r="E22" s="198"/>
      <c r="F22" s="175">
        <v>36.1511154874661</v>
      </c>
      <c r="G22" s="175"/>
      <c r="H22" s="175">
        <v>21.930584986332693</v>
      </c>
      <c r="I22" s="146">
        <v>1.5421776975609158</v>
      </c>
      <c r="J22" s="146"/>
      <c r="K22" s="147">
        <v>25.6636036846207</v>
      </c>
      <c r="L22" s="146">
        <v>2.4470631515911929</v>
      </c>
      <c r="M22" s="176"/>
      <c r="N22" s="132"/>
      <c r="O22" s="149"/>
      <c r="P22" s="149"/>
      <c r="Q22" s="208"/>
      <c r="R22" s="208"/>
    </row>
    <row r="23" spans="1:19" s="209" customFormat="1" ht="39.950000000000003" customHeight="1">
      <c r="A23" s="196"/>
      <c r="B23" s="170" t="s">
        <v>7</v>
      </c>
      <c r="C23" s="175">
        <v>17.266957191453528</v>
      </c>
      <c r="D23" s="171">
        <v>9</v>
      </c>
      <c r="E23" s="198"/>
      <c r="F23" s="175">
        <v>17.110295021419297</v>
      </c>
      <c r="G23" s="175"/>
      <c r="H23" s="175">
        <v>-0.156662170034231</v>
      </c>
      <c r="I23" s="146">
        <v>-9.0729459914207222E-3</v>
      </c>
      <c r="J23" s="146"/>
      <c r="K23" s="147">
        <v>-6.1177464509741988</v>
      </c>
      <c r="L23" s="146">
        <v>-0.26337762734947479</v>
      </c>
      <c r="M23" s="176"/>
      <c r="N23" s="132"/>
      <c r="O23" s="149"/>
      <c r="P23" s="149"/>
      <c r="Q23" s="208"/>
      <c r="R23" s="208"/>
    </row>
    <row r="24" spans="1:19" s="209" customFormat="1" ht="39.950000000000003" customHeight="1">
      <c r="A24" s="196"/>
      <c r="B24" s="173" t="s">
        <v>151</v>
      </c>
      <c r="C24" s="175">
        <v>4.5492595402179683</v>
      </c>
      <c r="D24" s="171">
        <v>9</v>
      </c>
      <c r="E24" s="198"/>
      <c r="F24" s="175">
        <v>-1.8177285653853907</v>
      </c>
      <c r="G24" s="175"/>
      <c r="H24" s="175">
        <v>-6.366988105603359</v>
      </c>
      <c r="I24" s="146">
        <v>-1.3995658083069709</v>
      </c>
      <c r="J24" s="146"/>
      <c r="K24" s="147">
        <v>-12.387866402914401</v>
      </c>
      <c r="L24" s="146">
        <v>-1.1719682934437801</v>
      </c>
      <c r="M24" s="176"/>
      <c r="N24" s="132"/>
      <c r="O24" s="149"/>
      <c r="P24" s="149"/>
      <c r="Q24" s="208"/>
      <c r="R24" s="208"/>
    </row>
    <row r="25" spans="1:19" s="209" customFormat="1" ht="39.950000000000003" customHeight="1">
      <c r="A25" s="196"/>
      <c r="B25" s="170" t="s">
        <v>232</v>
      </c>
      <c r="C25" s="175">
        <v>22.260005815249013</v>
      </c>
      <c r="D25" s="171">
        <v>9</v>
      </c>
      <c r="E25" s="198"/>
      <c r="F25" s="175">
        <v>34.342345635925291</v>
      </c>
      <c r="G25" s="175"/>
      <c r="H25" s="175">
        <v>12.082339820676278</v>
      </c>
      <c r="I25" s="146">
        <v>0.5427824197781379</v>
      </c>
      <c r="J25" s="146"/>
      <c r="K25" s="147">
        <v>-15.985982700059495</v>
      </c>
      <c r="L25" s="146">
        <v>-0.31763388987091601</v>
      </c>
      <c r="M25" s="176"/>
      <c r="N25" s="132"/>
      <c r="O25" s="149"/>
      <c r="P25" s="149"/>
      <c r="Q25" s="208"/>
      <c r="R25" s="208"/>
    </row>
    <row r="26" spans="1:19" s="209" customFormat="1" ht="39.950000000000003" customHeight="1">
      <c r="A26" s="196"/>
      <c r="B26" s="170" t="s">
        <v>215</v>
      </c>
      <c r="C26" s="175">
        <v>-0.42752741612721257</v>
      </c>
      <c r="D26" s="171">
        <v>9</v>
      </c>
      <c r="E26" s="198"/>
      <c r="F26" s="175">
        <v>7.809785763789387</v>
      </c>
      <c r="G26" s="175"/>
      <c r="H26" s="175">
        <v>8.2373131799165993</v>
      </c>
      <c r="I26" s="146">
        <v>-19.267333202943767</v>
      </c>
      <c r="J26" s="146"/>
      <c r="K26" s="147">
        <v>7.6473510807008367</v>
      </c>
      <c r="L26" s="146">
        <v>47.079545669024</v>
      </c>
      <c r="M26" s="176"/>
      <c r="N26" s="132"/>
      <c r="O26" s="149"/>
      <c r="P26" s="149"/>
      <c r="Q26" s="212"/>
      <c r="R26" s="212"/>
    </row>
    <row r="27" spans="1:19" s="209" customFormat="1" ht="39.950000000000003" customHeight="1">
      <c r="A27" s="196"/>
      <c r="B27" s="177" t="s">
        <v>234</v>
      </c>
      <c r="C27" s="178">
        <v>-31.864603518538487</v>
      </c>
      <c r="D27" s="179">
        <v>9</v>
      </c>
      <c r="E27" s="198"/>
      <c r="F27" s="178">
        <v>-33.70378597353124</v>
      </c>
      <c r="G27" s="178"/>
      <c r="H27" s="178">
        <v>-1.839182454992752</v>
      </c>
      <c r="I27" s="180">
        <v>5.7718667483897423E-2</v>
      </c>
      <c r="J27" s="180"/>
      <c r="K27" s="181">
        <v>-0.18046006900868861</v>
      </c>
      <c r="L27" s="180">
        <v>5.3831194888793732E-3</v>
      </c>
      <c r="M27" s="176"/>
      <c r="N27" s="132"/>
      <c r="O27" s="149"/>
      <c r="P27" s="149"/>
      <c r="Q27" s="212"/>
      <c r="R27" s="212"/>
    </row>
    <row r="28" spans="1:19" s="209" customFormat="1" ht="10.5" customHeight="1">
      <c r="A28" s="196"/>
      <c r="B28" s="170"/>
      <c r="C28" s="182"/>
      <c r="D28" s="183"/>
      <c r="E28" s="198"/>
      <c r="F28" s="182"/>
      <c r="G28" s="182"/>
      <c r="H28" s="182"/>
      <c r="I28" s="182"/>
      <c r="J28" s="182"/>
      <c r="K28" s="182"/>
      <c r="L28" s="182"/>
      <c r="M28" s="197"/>
      <c r="N28" s="176"/>
      <c r="O28" s="197"/>
      <c r="P28" s="197"/>
      <c r="Q28" s="208"/>
      <c r="R28" s="208"/>
    </row>
    <row r="29" spans="1:19" ht="15">
      <c r="B29" s="199"/>
      <c r="C29" s="199"/>
      <c r="D29" s="142"/>
      <c r="F29" s="140"/>
      <c r="G29" s="140"/>
      <c r="H29" s="140"/>
      <c r="I29" s="140"/>
      <c r="J29" s="140"/>
      <c r="K29" s="140"/>
      <c r="L29" s="140"/>
    </row>
    <row r="30" spans="1:19" ht="15">
      <c r="B30" s="199"/>
      <c r="C30" s="199"/>
      <c r="D30" s="142"/>
      <c r="I30" s="140"/>
      <c r="J30" s="140"/>
      <c r="K30" s="140"/>
      <c r="L30" s="140"/>
    </row>
    <row r="31" spans="1:19" ht="15">
      <c r="B31" s="199"/>
      <c r="C31" s="199"/>
      <c r="D31" s="142"/>
      <c r="I31" s="140"/>
      <c r="J31" s="140"/>
      <c r="K31" s="140"/>
      <c r="L31" s="140"/>
    </row>
    <row r="32" spans="1:19">
      <c r="B32" s="199"/>
      <c r="C32" s="199"/>
      <c r="D32" s="200"/>
      <c r="I32" s="199"/>
      <c r="J32" s="199"/>
      <c r="K32" s="199"/>
      <c r="L32" s="199"/>
    </row>
    <row r="33" spans="1:12" hidden="1">
      <c r="B33" s="199"/>
      <c r="C33" s="199"/>
      <c r="D33" s="200"/>
      <c r="I33" s="199"/>
      <c r="J33" s="199"/>
      <c r="K33" s="199"/>
      <c r="L33" s="199"/>
    </row>
    <row r="34" spans="1:12" ht="12.75" hidden="1">
      <c r="A34" s="194"/>
      <c r="B34" s="199"/>
      <c r="C34" s="199"/>
      <c r="D34" s="200"/>
      <c r="F34" s="199"/>
      <c r="G34" s="199"/>
      <c r="H34" s="199"/>
      <c r="I34" s="199"/>
      <c r="J34" s="199"/>
      <c r="K34" s="199"/>
      <c r="L34" s="199"/>
    </row>
    <row r="35" spans="1:12" ht="12.75" hidden="1">
      <c r="A35" s="194"/>
      <c r="B35" s="199"/>
      <c r="C35" s="199"/>
      <c r="D35" s="200"/>
      <c r="F35" s="199"/>
      <c r="G35" s="199"/>
      <c r="H35" s="199"/>
      <c r="I35" s="199"/>
      <c r="J35" s="199"/>
      <c r="K35" s="199"/>
      <c r="L35" s="199"/>
    </row>
    <row r="36" spans="1:12" ht="12.75" hidden="1">
      <c r="A36" s="194"/>
      <c r="B36" s="199"/>
      <c r="C36" s="199"/>
      <c r="D36" s="200"/>
      <c r="F36" s="199"/>
      <c r="G36" s="199"/>
      <c r="H36" s="199"/>
      <c r="I36" s="199"/>
      <c r="J36" s="199"/>
      <c r="K36" s="199"/>
      <c r="L36" s="199"/>
    </row>
    <row r="37" spans="1:12" ht="15" hidden="1">
      <c r="A37" s="194"/>
      <c r="B37" s="140"/>
      <c r="C37" s="199"/>
      <c r="D37" s="200"/>
      <c r="F37" s="199"/>
      <c r="G37" s="199"/>
      <c r="H37" s="199"/>
      <c r="I37" s="199"/>
      <c r="J37" s="199"/>
      <c r="K37" s="199"/>
      <c r="L37" s="199"/>
    </row>
    <row r="38" spans="1:12" ht="15" hidden="1">
      <c r="B38" s="140"/>
      <c r="C38" s="140"/>
      <c r="D38" s="142"/>
      <c r="F38" s="140"/>
      <c r="G38" s="140"/>
      <c r="H38" s="140"/>
      <c r="I38" s="140"/>
      <c r="J38" s="140"/>
      <c r="K38" s="140"/>
      <c r="L38" s="140"/>
    </row>
    <row r="39" spans="1:12" ht="15" hidden="1">
      <c r="B39" s="140"/>
      <c r="C39" s="140"/>
      <c r="D39" s="142"/>
      <c r="F39" s="140"/>
      <c r="G39" s="140"/>
      <c r="H39" s="140"/>
      <c r="I39" s="140"/>
      <c r="J39" s="140"/>
      <c r="K39" s="140"/>
      <c r="L39" s="140"/>
    </row>
    <row r="40" spans="1:12" ht="15" hidden="1">
      <c r="B40" s="140"/>
      <c r="C40" s="140"/>
      <c r="D40" s="142"/>
      <c r="F40" s="140"/>
      <c r="G40" s="140"/>
      <c r="H40" s="140"/>
      <c r="I40" s="140"/>
      <c r="J40" s="140"/>
      <c r="K40" s="140"/>
      <c r="L40" s="140"/>
    </row>
    <row r="41" spans="1:12" ht="15" hidden="1">
      <c r="B41" s="140"/>
      <c r="C41" s="140"/>
      <c r="D41" s="142"/>
      <c r="F41" s="140"/>
      <c r="G41" s="140"/>
      <c r="H41" s="140"/>
      <c r="I41" s="140"/>
      <c r="J41" s="140"/>
      <c r="K41" s="140"/>
      <c r="L41" s="140"/>
    </row>
    <row r="42" spans="1:12" ht="15" hidden="1">
      <c r="B42" s="140"/>
      <c r="C42" s="140"/>
      <c r="D42" s="142"/>
      <c r="F42" s="140"/>
      <c r="G42" s="140"/>
      <c r="H42" s="140"/>
      <c r="I42" s="140"/>
      <c r="J42" s="140"/>
      <c r="K42" s="140"/>
      <c r="L42" s="140"/>
    </row>
    <row r="43" spans="1:12" ht="15" hidden="1">
      <c r="B43" s="140"/>
      <c r="C43" s="140"/>
      <c r="D43" s="142"/>
      <c r="F43" s="140"/>
      <c r="G43" s="140"/>
      <c r="H43" s="140"/>
      <c r="I43" s="140"/>
      <c r="J43" s="140"/>
      <c r="K43" s="140"/>
      <c r="L43" s="140"/>
    </row>
    <row r="49" spans="1:1" hidden="1">
      <c r="A49" s="194"/>
    </row>
    <row r="65" spans="1:12" ht="12.75" hidden="1">
      <c r="A65" s="194"/>
      <c r="B65" s="194"/>
      <c r="C65" s="194"/>
      <c r="D65" s="195"/>
      <c r="F65" s="194"/>
      <c r="G65" s="194"/>
      <c r="H65" s="194"/>
      <c r="I65" s="194"/>
      <c r="J65" s="194"/>
      <c r="K65" s="194"/>
      <c r="L65" s="194"/>
    </row>
    <row r="66" spans="1:12"/>
    <row r="67" spans="1:12"/>
    <row r="68" spans="1:12"/>
    <row r="69" spans="1:12"/>
    <row r="70" spans="1:12"/>
    <row r="71" spans="1:12"/>
    <row r="72" spans="1:12"/>
    <row r="73" spans="1:12"/>
    <row r="74" spans="1:12"/>
    <row r="75" spans="1:12"/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06M 2022_BS</vt:lpstr>
      <vt:lpstr>06M 2022_Con P&amp;L</vt:lpstr>
      <vt:lpstr>06M 2022_P&amp;L by BU</vt:lpstr>
      <vt:lpstr>2Q 2022_P&amp;L by BU</vt:lpstr>
      <vt:lpstr>Quarterly standalone</vt:lpstr>
      <vt:lpstr>Prem &amp; Attr. Result by Country</vt:lpstr>
      <vt:lpstr>Regional Data by Segments</vt:lpstr>
      <vt:lpstr>Consensus vs Current</vt:lpstr>
      <vt:lpstr>'06M 2022_BS'!Área_de_impresión</vt:lpstr>
      <vt:lpstr>'06M 2022_Con P&amp;L'!Área_de_impresión</vt:lpstr>
      <vt:lpstr>'06M 2022_P&amp;L by BU'!Área_de_impresión</vt:lpstr>
      <vt:lpstr>'2Q 2022_P&amp;L by BU'!Área_de_impresión</vt:lpstr>
      <vt:lpstr>'Consensus vs Current'!Área_de_impresión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2022-07-28T07:51:02Z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